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ONVOCATORIAS\7. Séptima Convocatoria\Formularios y documentos\"/>
    </mc:Choice>
  </mc:AlternateContent>
  <bookViews>
    <workbookView xWindow="0" yWindow="0" windowWidth="20490" windowHeight="7650"/>
  </bookViews>
  <sheets>
    <sheet name="Informe" sheetId="1" r:id="rId1"/>
    <sheet name="Base" sheetId="3" state="hidden" r:id="rId2"/>
  </sheets>
  <definedNames>
    <definedName name="_xlnm._FilterDatabase" localSheetId="1" hidden="1">Base!$A$1:$H$182</definedName>
    <definedName name="_xlnm.Print_Area" localSheetId="0">Informe!$B$2:$G$53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1" l="1"/>
  <c r="E31" i="1"/>
  <c r="C7" i="1"/>
  <c r="C8" i="1"/>
  <c r="C9" i="1"/>
  <c r="G10" i="1"/>
  <c r="G9" i="1"/>
  <c r="G8" i="1"/>
  <c r="C6" i="1"/>
  <c r="E36" i="1" l="1"/>
  <c r="F36" i="1"/>
  <c r="G51" i="1" l="1"/>
  <c r="E35" i="1" l="1"/>
  <c r="F35" i="1" s="1"/>
  <c r="E32" i="1" l="1"/>
  <c r="F32" i="1" s="1"/>
  <c r="E33" i="1"/>
  <c r="F33" i="1" s="1"/>
  <c r="E34" i="1"/>
  <c r="F34" i="1" s="1"/>
  <c r="D37" i="1"/>
  <c r="C37" i="1"/>
  <c r="E37" i="1" l="1"/>
  <c r="F37" i="1" s="1"/>
</calcChain>
</file>

<file path=xl/comments1.xml><?xml version="1.0" encoding="utf-8"?>
<comments xmlns="http://schemas.openxmlformats.org/spreadsheetml/2006/main">
  <authors>
    <author>Oscar Lenin Espinosa</author>
  </authors>
  <commentList>
    <comment ref="C10" authorId="0" shapeId="0">
      <text>
        <r>
          <rPr>
            <b/>
            <sz val="8"/>
            <color indexed="81"/>
            <rFont val="Tahoma"/>
            <family val="2"/>
          </rPr>
          <t>Primero seleccione el código de su proyecto</t>
        </r>
      </text>
    </comment>
    <comment ref="F49" authorId="0" shapeId="0">
      <text>
        <r>
          <rPr>
            <b/>
            <sz val="8"/>
            <color indexed="81"/>
            <rFont val="Tahoma"/>
            <family val="2"/>
          </rPr>
          <t>Al finalizar el informe por favor:
- Guárdelo en formato PDF.
- Fírmelo digitalmente.
- Súbalo a la plataforma en línea</t>
        </r>
      </text>
    </comment>
  </commentList>
</comments>
</file>

<file path=xl/sharedStrings.xml><?xml version="1.0" encoding="utf-8"?>
<sst xmlns="http://schemas.openxmlformats.org/spreadsheetml/2006/main" count="972" uniqueCount="558">
  <si>
    <t>DIRECCIÓN GENERAL DE INVESTIGACIÓN</t>
  </si>
  <si>
    <t>Director del Proyecto:</t>
  </si>
  <si>
    <t>Facultad:</t>
  </si>
  <si>
    <t>Carrera:</t>
  </si>
  <si>
    <t>Nombre del Proyecto:</t>
  </si>
  <si>
    <t>Código del Proyecto:</t>
  </si>
  <si>
    <t>A. DATOS GENERALES DEL PROYECTO</t>
  </si>
  <si>
    <t>Nombre del Investigador</t>
  </si>
  <si>
    <t>Datos de Docentes</t>
  </si>
  <si>
    <t>Dirección General de Investigación</t>
  </si>
  <si>
    <t>Director del Proyecto</t>
  </si>
  <si>
    <t>Carrera</t>
  </si>
  <si>
    <t>- 
- 
- 
-
-</t>
  </si>
  <si>
    <t>Horas Asignadas para Investigación</t>
  </si>
  <si>
    <t>Viajes Técnicos</t>
  </si>
  <si>
    <t>Insumos</t>
  </si>
  <si>
    <t>Servicios Profesionales</t>
  </si>
  <si>
    <t>Equipos</t>
  </si>
  <si>
    <t>Otros</t>
  </si>
  <si>
    <t>Concepto</t>
  </si>
  <si>
    <t>Total:</t>
  </si>
  <si>
    <t>Presupuesto Aprobado</t>
  </si>
  <si>
    <t>Presupuesto Ejecutado</t>
  </si>
  <si>
    <t>Diferencia 
(Aprobado - Ejecutado)</t>
  </si>
  <si>
    <t>Variación Porcentual</t>
  </si>
  <si>
    <t>Informe Anual de Proyecto</t>
  </si>
  <si>
    <t>Fecha de Fin del Proyecto:</t>
  </si>
  <si>
    <t>Fecha de Arranque del Proyecto:</t>
  </si>
  <si>
    <t>Duración del Proyecto:</t>
  </si>
  <si>
    <t>Capex</t>
  </si>
  <si>
    <t>Nombre del Proyecto</t>
  </si>
  <si>
    <t>Código</t>
  </si>
  <si>
    <t>Fecha Inicio</t>
  </si>
  <si>
    <t>Plazo Ejecución</t>
  </si>
  <si>
    <t>Fecha Fin</t>
  </si>
  <si>
    <t>Facultad</t>
  </si>
  <si>
    <t>AGR.VY.17.01</t>
  </si>
  <si>
    <t>Yánez Mendizabal Viviana del Rocío</t>
  </si>
  <si>
    <t>Ingeniería Agroindustrial</t>
  </si>
  <si>
    <t>AGR.GI.17.02</t>
  </si>
  <si>
    <t>Iturralde Durán-Ballén Gabriel Alfredo</t>
  </si>
  <si>
    <t>AGR.HP.17.03</t>
  </si>
  <si>
    <t>AMB.BRT.17.01</t>
  </si>
  <si>
    <t>Ríos Touma Blanca Patricia</t>
  </si>
  <si>
    <t>Guerrero Latorre Laura</t>
  </si>
  <si>
    <t>Villamarín Flores Christian Patricio</t>
  </si>
  <si>
    <t>Ingeniería Ambiental</t>
  </si>
  <si>
    <t>Pm2.5 Pollution in High Altitude Complex Terrain Urban Area: Case Study of Quito, Ecuador</t>
  </si>
  <si>
    <t>AMB.RZ.17.02</t>
  </si>
  <si>
    <t>Zalakeviciute Rasa</t>
  </si>
  <si>
    <t>Rybarczyk Yves Philippe</t>
  </si>
  <si>
    <t>AMB.CHV.17.03</t>
  </si>
  <si>
    <t>Idrovo Espín Fabio Marcelo</t>
  </si>
  <si>
    <t>AMB.CHV.17.04</t>
  </si>
  <si>
    <t>AMB.BRT.17.05</t>
  </si>
  <si>
    <t>AMB.RZ.17.06</t>
  </si>
  <si>
    <t>ARQ.AD.17.01</t>
  </si>
  <si>
    <t>Díaz Márquez Ángela María</t>
  </si>
  <si>
    <t>Facultad de Arquitectura y Diseño</t>
  </si>
  <si>
    <t>Arquitectura</t>
  </si>
  <si>
    <t>ARQ.PJ.17.02</t>
  </si>
  <si>
    <t xml:space="preserve">Jácome Monar Edgar Patricio </t>
  </si>
  <si>
    <t>Diseño Gráfico e Industrial</t>
  </si>
  <si>
    <t>ARQ.AD.17.03</t>
  </si>
  <si>
    <t>Dávalos Sánchez David Francisco</t>
  </si>
  <si>
    <t>ARQ.DD.17.04</t>
  </si>
  <si>
    <t>ARQ.GH.17.05</t>
  </si>
  <si>
    <t>Hoyos Bucheli Luis Gonzalo</t>
  </si>
  <si>
    <t>BIO.LGL.17.01</t>
  </si>
  <si>
    <t>Ingeniería en Biotecnología</t>
  </si>
  <si>
    <t>BIO.FI.17.02</t>
  </si>
  <si>
    <t>BIO.AA.17.03</t>
  </si>
  <si>
    <t>Aguirre Quevedo Alina</t>
  </si>
  <si>
    <t>BIO.VA.17.04</t>
  </si>
  <si>
    <t>Armijos Jaramillo Vinicio Danilo</t>
  </si>
  <si>
    <t>BIO.VA.17.05</t>
  </si>
  <si>
    <t>Pérez Castillo Yunierkis</t>
  </si>
  <si>
    <t>COC.CU.17.01</t>
  </si>
  <si>
    <t>Ulloa Tapia César Alfonso</t>
  </si>
  <si>
    <t>Facultad de Comunicación y Artes Audiovisuales</t>
  </si>
  <si>
    <t>Comunicación</t>
  </si>
  <si>
    <t>MUL.MH.17.01</t>
  </si>
  <si>
    <t>Hernández Herrera María</t>
  </si>
  <si>
    <t>Multimedia y Producción Audiovisual</t>
  </si>
  <si>
    <t>CIP.JW.17.01</t>
  </si>
  <si>
    <t>DER.JB.17.01</t>
  </si>
  <si>
    <t>Benavides Ordoñez Jorge Isaac</t>
  </si>
  <si>
    <t>Derecho</t>
  </si>
  <si>
    <t>Sistema Jurídico Romanístico:
1. Estudio Sobre la Actio Utilis Referida en D. 17,1,40 (Paul IX Ad Edictum): su Alcance en el Código Civil de Bello.
2. La Enseñanza del Derecho Romano en la Real Universidad de Santo Tomás de Quito.
3. Fallos de Redhibitoria en la Real Audiencia de Quito (s. XVIII).</t>
  </si>
  <si>
    <t>DER.JCP.17.02</t>
  </si>
  <si>
    <t>Prado Rodríguez Juan Carlos</t>
  </si>
  <si>
    <t>Fundamentos Filosóficos del Trabajo Artístico.</t>
  </si>
  <si>
    <t>DER.PJ.17.03</t>
  </si>
  <si>
    <t>Jijón Albán Pamela Luciana</t>
  </si>
  <si>
    <t>Consentimiento Informado en el Ecuador: Derechos del Paciente.</t>
  </si>
  <si>
    <t>DER.JMA.17.04</t>
  </si>
  <si>
    <t>Alba Bermúdez Juan Manuel</t>
  </si>
  <si>
    <t>1. Constitución Económica y Crisis en Ecuador.
2. La Legitimación Activa en la Acción de Inconstitucionalidad en Ecuador.</t>
  </si>
  <si>
    <t>DER.JES.17.05</t>
  </si>
  <si>
    <t>Escudero Soliz Jhoel Marlín</t>
  </si>
  <si>
    <t>DER.ROO.17.06</t>
  </si>
  <si>
    <t>Ortíz Ortíz Richard Omar</t>
  </si>
  <si>
    <t>Problemas Estructurales de la Constitución Ecuatoriana de 2008.</t>
  </si>
  <si>
    <t>DER.ROO.17.07</t>
  </si>
  <si>
    <t>Estándares la Prisión Preventiva: Interamericanos y su Cumplimiento.</t>
  </si>
  <si>
    <t>DER.DZL.17.08</t>
  </si>
  <si>
    <t>Zalamea León Diego Alfredo</t>
  </si>
  <si>
    <t>¿El Derecho Penal Mínimo es Aplicable en el Ecuador?¿Cuál es una Propuesta para Nuestra Realidad?</t>
  </si>
  <si>
    <t>DER.DZL.17.09</t>
  </si>
  <si>
    <t>Diseñar una Metodología para el Litigio en Etapas Previas al Juicio.</t>
  </si>
  <si>
    <t>DER.DZL.17.10</t>
  </si>
  <si>
    <t>The Role of Tax and Subsidy Policy in Driving Australian House Prices.</t>
  </si>
  <si>
    <t>ECO.SC.17.01</t>
  </si>
  <si>
    <t>Facultad de Ciencias Económicas y Administrativas</t>
  </si>
  <si>
    <t>Economía</t>
  </si>
  <si>
    <t>Elasticidad en la Inversión Latinoamericana a las Expectativas Empresariales.</t>
  </si>
  <si>
    <t>ECO.SC.17.02</t>
  </si>
  <si>
    <t>Meneses Bucheli Karla Jimena</t>
  </si>
  <si>
    <t>Manejo Político de las Asignaciones Presupuestarias.</t>
  </si>
  <si>
    <t>ECO.KMB.17.04</t>
  </si>
  <si>
    <t>Mejorar las Oportunidades para Reducir la Exclusión y la Marginación.</t>
  </si>
  <si>
    <t>ECO.SH.17.05</t>
  </si>
  <si>
    <t>Herrero Olarte Susana</t>
  </si>
  <si>
    <t>Identificar las Amenazas y las Oportunidades de la Integración Sudamericana para el Ecuador y la Región.</t>
  </si>
  <si>
    <t>ECO.SH.17.06</t>
  </si>
  <si>
    <t>Análisis de la Deserción Estudiantil Durante la Educación Superior a Través de la Didáctica Matemática.</t>
  </si>
  <si>
    <t>FGE.DGS.17.01</t>
  </si>
  <si>
    <t>González Sánchez Daniel</t>
  </si>
  <si>
    <t>Formación General</t>
  </si>
  <si>
    <t>Ciencias Físicas y Matemáticas</t>
  </si>
  <si>
    <t>FGE.DGS.17.02</t>
  </si>
  <si>
    <t>Ligand-Based Virtual Screening of Potential Zika Virus Inhibitor.</t>
  </si>
  <si>
    <t>FGE.YP.17.03</t>
  </si>
  <si>
    <t>Tejera Puente Eduardo</t>
  </si>
  <si>
    <t>Hacia la Configuración de un Mapa del Afrohispanismo Literario.</t>
  </si>
  <si>
    <t>FGE.NPH.17.04</t>
  </si>
  <si>
    <t>Pérez Hernández Nayra</t>
  </si>
  <si>
    <t>Humanidades</t>
  </si>
  <si>
    <t>Algoritmos Basados en Ensambles para el Descubrimiento de Fármacos.</t>
  </si>
  <si>
    <t>FGE.YP.17.05</t>
  </si>
  <si>
    <t>Evaluación de la Calidad de los Sitios Web de las Universidades de Latinoamérica.</t>
  </si>
  <si>
    <t>FGE.PAV.17.06</t>
  </si>
  <si>
    <t>Acosta Vargas Nelly Patricia</t>
  </si>
  <si>
    <t>Compresión Isquémica Local en el Rendimiento Motor del Miembro Superior de Pacientes Hemiparéticos (Hemi/Cil).</t>
  </si>
  <si>
    <t>FIS.DE.17.02</t>
  </si>
  <si>
    <t>Esparza Yánez Wilmer Danilo</t>
  </si>
  <si>
    <t>Facultad de Salud</t>
  </si>
  <si>
    <t>Fisioterapia</t>
  </si>
  <si>
    <t>Análisis de las Necesidades de Salud Pública en el Ecuador desde la Perspectiva del Médico Ecuatoriano.</t>
  </si>
  <si>
    <t>MED.EOP.17.01</t>
  </si>
  <si>
    <t>Ortíz Prado Esteban</t>
  </si>
  <si>
    <t>Medicina</t>
  </si>
  <si>
    <t>Estudio Bioquímico y Genético de la Hipertensión Gestacional: Efectos Maternos a Largo Plazo.</t>
  </si>
  <si>
    <t>MED.MES.17.02</t>
  </si>
  <si>
    <t>Sánchez Navarro María Eugenia</t>
  </si>
  <si>
    <t>Burgos Figueroa Hugo Germán</t>
  </si>
  <si>
    <t>Disgenesia Gonadal en Hermanas con Síndrome de Turner 45X0 en Mosaicismo.</t>
  </si>
  <si>
    <t>MED.FE.17.03</t>
  </si>
  <si>
    <t>Espinosa Herrera Fernando Vladimir</t>
  </si>
  <si>
    <t>Descubrimiento de Compuestos Terapéuticamente Activos Contra el Cáncer Gástrico - un Enfoque Sistémico Basado en Bio y Quimioinformática.</t>
  </si>
  <si>
    <t>MED.ET.17.04</t>
  </si>
  <si>
    <t>Epidemiología Molecular y Estandarización de PCR Múltiplex con Micro Satélites (STRS) para la Caracterización Molecular y Dinámica Poblacional del Parásito Áscaris SPP. Aislados de Cerdos de Zonas Rurales del Ecuador</t>
  </si>
  <si>
    <t>MED.GB.17.05</t>
  </si>
  <si>
    <t>Calvopiña Hinojosa Segundo Manuel</t>
  </si>
  <si>
    <t>Estudios de Diversidad Genética y Ancestría en la Población Ecuatoriana.</t>
  </si>
  <si>
    <t>MED.GB.17.06</t>
  </si>
  <si>
    <t>Distribución Geográfica, Prevalencia y Transmisión Molecular del Parásito Trematodo Amphimerus en Ecuador.</t>
  </si>
  <si>
    <t>MED.MC.17.07</t>
  </si>
  <si>
    <t>Lesiones Premalignas y Malignas de Piel. Estudio Latitud Cero. Ruta Escondida de la Mitad del Mundo, Ecuador 2017-2018.</t>
  </si>
  <si>
    <t>MED.MF.17.08</t>
  </si>
  <si>
    <t>Fors López Martha María</t>
  </si>
  <si>
    <t>Salud Intercultural.</t>
  </si>
  <si>
    <t>MED.AMP.17.09</t>
  </si>
  <si>
    <t>Martínez Pérez Ana Mercedes</t>
  </si>
  <si>
    <t>Análisis de los Principales Factores Cardiopulmonares, Antropométricos y Emocionales Que Existen entre Indígenas Kichwas Que Residen Sobre los 2.500 msnm Versus sus Pares Amazónicos que Residen Bajo los 500 msnm.</t>
  </si>
  <si>
    <t>MED.EOP.17.10</t>
  </si>
  <si>
    <t>Efecto de la Aplicación de Ascorbato de Sodio, Extracto de Semilla de Uva y Aloe Vera en la Resistencia Adhesiva Posblanqueamiento Dental.</t>
  </si>
  <si>
    <t>ODO.AM.17.01</t>
  </si>
  <si>
    <t>Mena Serrano Alexandra Patricia</t>
  </si>
  <si>
    <t>Facultad de Odontología</t>
  </si>
  <si>
    <t>Odontología</t>
  </si>
  <si>
    <t>Efecto de la Aplicación de Ascorbato de Sodio y Aloe Vera en Sensibilidad Dental Posblanqueamiento.</t>
  </si>
  <si>
    <t>ODO.AM.17.02</t>
  </si>
  <si>
    <t>Montreal Cognitive Assessment (MoCA): Normative Data For the Ecuadorian Population.</t>
  </si>
  <si>
    <t>PSI.CC.17.01</t>
  </si>
  <si>
    <t>Cardoso Figueiredo Clara Sofía</t>
  </si>
  <si>
    <t>Rodríguez Lorenzana Alberto</t>
  </si>
  <si>
    <t>Escuela de Psicología</t>
  </si>
  <si>
    <t>Psicología</t>
  </si>
  <si>
    <t>Sistematización del Proyecto de Vinculación con la Comunidad "Bienestar Psico Socio Educativo en Nono".</t>
  </si>
  <si>
    <t>PSI.LA.17.02</t>
  </si>
  <si>
    <t>Exploración de las Alteraciones de la Conectividad para una Nueva Tipificación de la Esquizofrenia y Trastorno Bipolar.</t>
  </si>
  <si>
    <t>PSI.ARL.17.03</t>
  </si>
  <si>
    <t>Estudio de Datos Normativos para Pruebas Neuropsicológicas en Población Ecuatoriana.</t>
  </si>
  <si>
    <t>PSI.ARL.17.04</t>
  </si>
  <si>
    <t>Consecuencias Cognitivas, Emocionales, y Funcionales de Traumatismo Craneoencefálico en el Hospital de Especialidades Eugenio Espejo del 2017 al 2019.</t>
  </si>
  <si>
    <t>PSI.GM.17.05</t>
  </si>
  <si>
    <t>Paz Espinoza Clara Patricia</t>
  </si>
  <si>
    <t>Exploración Piloto de las Propiedades Psicométricas del Clinical Outcomes Measure in Routine Evaluation -Outcome Measure en el Contexto Ecuatoriano.</t>
  </si>
  <si>
    <t>PSI.CPE.17.06</t>
  </si>
  <si>
    <t>Bullying Homofóbico y Exclusión Escolar en Quito.</t>
  </si>
  <si>
    <t>PSI.EZ.17.07</t>
  </si>
  <si>
    <t>Web-Based Platform For Home Motor Rehabilitation (ePHoRt).</t>
  </si>
  <si>
    <t>SIS.YR.17.01</t>
  </si>
  <si>
    <t>González Rodríguez Mario Salvador</t>
  </si>
  <si>
    <t>Ingeniería de Software</t>
  </si>
  <si>
    <t>Modelado y Predicción de Fenómenos Sociofísicos con Redes Neuronales.</t>
  </si>
  <si>
    <t>SIS.MG.17.02</t>
  </si>
  <si>
    <t>Caracterización de la Percepción del Ruido de Baja Frecuencia.</t>
  </si>
  <si>
    <t>SOA.CJ.17.01</t>
  </si>
  <si>
    <t>Jurado Orellana Carlos Andrés</t>
  </si>
  <si>
    <t>Ingeniería en Sonido y Acústica</t>
  </si>
  <si>
    <t>Valoración de la Exposición al Ruido de Tráfico de la Población de Quito, a Partir de la Elaboración de un Mapa de Ruido.</t>
  </si>
  <si>
    <t>SOA.LB.17.02</t>
  </si>
  <si>
    <t>Estudio de las Propiedades Físico-Químicas y Biológicas de Mieles Monoflorales Nativas del Ecuador.</t>
  </si>
  <si>
    <t>VET.JMA.17.01</t>
  </si>
  <si>
    <t>Álvarez Suárez José Miguel</t>
  </si>
  <si>
    <t>Medicina Veterinaria</t>
  </si>
  <si>
    <t>Estimación de la Carga de la Enfermedad e Impacto Socioeconómico de Enfermedades Zoonóticas Reemergentes y Desatendidas en Ecuador.</t>
  </si>
  <si>
    <t>VET.MC.17.03</t>
  </si>
  <si>
    <t>Coral Almeida Marco Rafael</t>
  </si>
  <si>
    <t>Patología Comparada de Procesos No Infecciosos e Infecciosos de Anfibios Ecuatorianos en Cautiverio.</t>
  </si>
  <si>
    <t>VET.AG.17.04</t>
  </si>
  <si>
    <t>Genoy Puerto Elmer Alexander</t>
  </si>
  <si>
    <t>Identificación y Estudio de las Propiedades Biológicas de Compuestos Bioactivos Presentes en Frutos, Plantas Medicinales y Aromáticas Consumidas en Ecuador.</t>
  </si>
  <si>
    <t>VET.JMA.17.05</t>
  </si>
  <si>
    <t xml:space="preserve">B. AVANCES EN RELACIÓN A OBJETIVOS </t>
  </si>
  <si>
    <t>Objetivo</t>
  </si>
  <si>
    <t>O.1.</t>
  </si>
  <si>
    <t>O.2.</t>
  </si>
  <si>
    <t>O.3.</t>
  </si>
  <si>
    <t>O.4.</t>
  </si>
  <si>
    <t>Síntesis del Avance de Objetivos</t>
  </si>
  <si>
    <t>Dificultades Relevantes</t>
  </si>
  <si>
    <t>Observaciones</t>
  </si>
  <si>
    <t>Actividades Pendientes</t>
  </si>
  <si>
    <t>Principales Avances/Productos Obtenidos</t>
  </si>
  <si>
    <t>Observaciones/Dificultades</t>
  </si>
  <si>
    <t>Tiempo de participación en el proyecto</t>
  </si>
  <si>
    <t>Desempeño General del Investigador</t>
  </si>
  <si>
    <t>Bravo Moncayo Luis Alberto</t>
  </si>
  <si>
    <t>C. EJECUCIÓN PRESUPUESTARIA</t>
  </si>
  <si>
    <t>D. TALENTO HUMANO</t>
  </si>
  <si>
    <t>E. OBSERVACIONES</t>
  </si>
  <si>
    <t>Tannya Lozada Montero</t>
  </si>
  <si>
    <t>Mejora de la Cadena Productiva del Chocho</t>
  </si>
  <si>
    <t>Nuevas Contribuciones a la Flora Orchidaceae del Ecuador</t>
  </si>
  <si>
    <t>Desarrollo de un Prototipo de Bajo Costo y Funcional para Determinar la Humedad de Granos de Maíz (Zea Mays)</t>
  </si>
  <si>
    <t>Palacios Cabrera Héctor Abel</t>
  </si>
  <si>
    <t>AGR.LBR.18.01</t>
  </si>
  <si>
    <t>Baquero Rivadeneira Luis Enrique</t>
  </si>
  <si>
    <t>Potenciación del Mortiño (Vaccinium Floribundun Kunt) en Ecuador: Compuestos Funcionales, Fenología y Producción In Vitro</t>
  </si>
  <si>
    <t>AGR.WV.18.02</t>
  </si>
  <si>
    <t>Vásquez Castillo Wilson Arturo</t>
  </si>
  <si>
    <t>Ecological and Microbiological Status of Upper Guayllabamba River Basin, Historic Trends, Biodiversity Threats and Health Risks</t>
  </si>
  <si>
    <t>Variabilidad Genética en el Gradiente Altitudinal de Quironómidos y Calidad Ecológica de los Ríos de la Provincia de El Oro</t>
  </si>
  <si>
    <t>Cambios Anatomofisiopatológicos y Etológicos de los Macroinvertebrados Acuáticos como Efecto de la Exposición a Contaminantes</t>
  </si>
  <si>
    <t>Diversidad y Distribución de Trichoptera de Ecuador</t>
  </si>
  <si>
    <t>Chemical Composition of Pm2.5 Pollution in High Altitude Complex Terrain Urban Area: Case Study of Quito, Ecuador</t>
  </si>
  <si>
    <t>Diversidad de Trichoptera en una Gradiente Altitudinal Neotropical</t>
  </si>
  <si>
    <t>AMB.BRT.18.01</t>
  </si>
  <si>
    <t>Monitoreo de Calidad del Agua en Cuencas Priorizadas de la Mancomunidad del Chocó Andino (Mac)</t>
  </si>
  <si>
    <t>AMB.BRT.18.02</t>
  </si>
  <si>
    <t>Nuevos Modelos de Enseñanza-Aprendizaje para el Estudio de las Ciudades</t>
  </si>
  <si>
    <t>Elaboración de una Metodología de Aplicación de Conceptos de Diseño y Arquitectura Contemporáneos, Mediante el Uso de Herramientas de Tecnología Digital Pertinentes</t>
  </si>
  <si>
    <t>Re-Naturalización Urbana e Infraestructura Verde en América Latina. Sinergia Ambiental del Borde Hacia el Centro, a Través de Procesos Colaborativos de Abajo Hacia Arriba</t>
  </si>
  <si>
    <t>Indicadores para Evaluar la Sostenibilidad de Proyectos Urbanos a Escala Barrio</t>
  </si>
  <si>
    <t>Análisis de la Morfología del Espacio Urbano y Calidad de Vida. El Caso de la Mariscal, Quito</t>
  </si>
  <si>
    <t>Black Ceramic Water Filters in Ecuador: a Randomized, Controlled Trial of Diarrhea Etiologies</t>
  </si>
  <si>
    <t>Efecto de la Aplicación de Sulfato de Amonio en la Respuesta de V. Pubescens a Temperaturas Elevadas</t>
  </si>
  <si>
    <t>Polimorfismos en Genes de Metaloproteasas como Factores Pronóstico en el Cáncer de Pulmón en la Población Ecuatoriana</t>
  </si>
  <si>
    <t>Estudio de la Transferencia Horizontal de Genes entre Dominios Dentro del Género Streptomyces y su Relación con el Estilo de Vida de las Especies</t>
  </si>
  <si>
    <t>Detección de Eventos de Mimetismo Molecular en Patosistemas de Plantas y Humanos</t>
  </si>
  <si>
    <t>Usos y Hábitos de Consumo de Internet en Estudiantes Universitarios y su Vinculación con Temas Educativos. Casos de Estudio: Carreras de Comunicación de la UDLA, UCE y UTE</t>
  </si>
  <si>
    <t>Estudios de Recepción y Percepción de los Jóvenes en el Ámbito Cinematográfico</t>
  </si>
  <si>
    <t>Alcances y límites de la Ley Orgánica de Comunicación</t>
  </si>
  <si>
    <t>COC.CU.18.01</t>
  </si>
  <si>
    <t>Análisis de las Capacidades Humanas Comunitarias E Individuales (Resiliencia) en el Proceso de la Reconstrucción Territorial Pos-Sísmica de Cuatro Localidades de las Provincias de Manabí y Esmeraldas</t>
  </si>
  <si>
    <t>Waldmüller Johannes</t>
  </si>
  <si>
    <t>El Control Constitucional Abstracto</t>
  </si>
  <si>
    <t>Elecciones de la Asamblea Nacional en Tiempo de la Revolución Ciudadana 2009 - 2017.</t>
  </si>
  <si>
    <t>The State of Music Education in Basic General Public Schools of Ecuador as Perceived by the Generalist Teacher</t>
  </si>
  <si>
    <t>DGI.JA.18.01</t>
  </si>
  <si>
    <t>Abril Zamora Johanna Elizabeth</t>
  </si>
  <si>
    <t>Does Economic Development Impact The Rate Of Return To Public Investment?</t>
  </si>
  <si>
    <t>ECO.SC.18.01</t>
  </si>
  <si>
    <t>The Story of Ecuadorian Income Distribution Dynamics: National Level Convergence, Regional Level Divergence</t>
  </si>
  <si>
    <t>ECO.SC.18.02</t>
  </si>
  <si>
    <t>Entender y Contextualizar el Proceso de Integración Sudamericano</t>
  </si>
  <si>
    <t>ECO.SH.18.03</t>
  </si>
  <si>
    <t>Crecimiento, Empleo y Sector Externo en Costa Rica 2017</t>
  </si>
  <si>
    <t>ECO.KMB.18.04</t>
  </si>
  <si>
    <t>Revertir la Exclusión y la Marginación para Reducir la Pobreza Crónica en Sudamérica</t>
  </si>
  <si>
    <t>Educación y Pobreza en Ecuador: Factores, Retos y Propuestas para la Transformación Educativa y el Desarrollo Sostenible</t>
  </si>
  <si>
    <t>Análisis Extendido de la Ecuación de Bratu a Partir del Método de Newton.</t>
  </si>
  <si>
    <t>Aproximación de Soluciones de Ecuaciones Diferenciales con Valores en la Frontera a Través del Método del Disparo</t>
  </si>
  <si>
    <t>FGE.DG.18.01</t>
  </si>
  <si>
    <t>Problemas de Valores Iniciales en Nanotecnología Usando Análisis de Clifford</t>
  </si>
  <si>
    <t>FGE.JC.18.02</t>
  </si>
  <si>
    <t>Ceballos Cañón Johan Armando</t>
  </si>
  <si>
    <t>Estudio Categórico del Análisis Topológico de Datos y Álgebras Perversas</t>
  </si>
  <si>
    <t>FGE.MA.18.03</t>
  </si>
  <si>
    <t>Ángel Ángel Mauricio</t>
  </si>
  <si>
    <t>Estudio de las Necesidades Formativas e Informativas de los Docentes e Investigadores de la UDLA para Fortalecer la Producción Científica</t>
  </si>
  <si>
    <t>FGE.MM.18.04</t>
  </si>
  <si>
    <t>Mesa Fleitas María Elena</t>
  </si>
  <si>
    <t>Evidencia Microscópica y Molecular de Infección Humana por Filarias Mansonella spp en la Región Amazónica, Ecuador</t>
  </si>
  <si>
    <t>MED.MC.18.01</t>
  </si>
  <si>
    <t>Prevalencia y Caracterización de los Perfiles de Resistencia a Antibióticos de Staphylococcus Aureus Aislados de Estudiantes de Medicina de la Universidad de Las Américas: Un Análisis Molecular de los Genes que Codifican para la Leukocidina Panton-Valentine y la Resistencia a Meticilina</t>
  </si>
  <si>
    <t>MED.SCR.18.02</t>
  </si>
  <si>
    <t>Cifuentes Rodríguez Sara Gabriela</t>
  </si>
  <si>
    <t>Prevalencia de Deterioro Cognoscitivo Leve y Demencia en los Usuarios de la Consulta Externa del Hospital de Atención Integral del Adulto Mayor (HAIAM), entre Noviembre del 2017 y Octubre del 2018</t>
  </si>
  <si>
    <t>MED.EH.18.03</t>
  </si>
  <si>
    <t>Herrera Herrera Eduardo Adolfo</t>
  </si>
  <si>
    <t>Epidemiología Molecular de las Trematodiasis (Amphimerus spp., Fasciola spp. y Paragonimus spp.) en el Ecuador</t>
  </si>
  <si>
    <t>MED.MC.18.04</t>
  </si>
  <si>
    <t>Determinación de Frecuencias Genotípicas de los Transcritos Fusión BCR/ABL Mediante un Sistema de Diagnóstico Molecular Basado en RT-PCR y Electroforesis Capilar en Pacientes Ecuatorianos Afectos con Leucemia Mieloide Crónica y Aguda del Hospital de Especialidades Eugenio Espejo de Quito</t>
  </si>
  <si>
    <t>Thais Brandao</t>
  </si>
  <si>
    <t>Mascialino Casas Guido</t>
  </si>
  <si>
    <t>Estudio Longitudinal del Funcionamiento Neuropsicológico, Emocional y Psicosocial y su Relación con las Redes Funcionales del Cerebro en Pacientes en Coma</t>
  </si>
  <si>
    <t>PSI.GM.18.01</t>
  </si>
  <si>
    <t>Adaptación Lingüística y Exploración de las Propiedades Psicométricas de la Escala de Ajuste Diádico en Parejas Clínicas y No Clínicas, en el Contexto Quiteño</t>
  </si>
  <si>
    <t>PSI.TY.18.02</t>
  </si>
  <si>
    <t>Yacelga Ponce Tarquino Patricio</t>
  </si>
  <si>
    <t>Práctica de la Neuropsicología en Ecuador</t>
  </si>
  <si>
    <t>PSI.GM.18.03</t>
  </si>
  <si>
    <t>Experiencias de Mujeres Atendidas en los Servicios de Salud Pública y Privada del Distrito Metropolitano de Quito Durante su Embarazo, Parto y Postparto (IESS, ISSFA , ISSPO)</t>
  </si>
  <si>
    <t>PSI.TB.18.04</t>
  </si>
  <si>
    <t>Brandao Thais Oliveira</t>
  </si>
  <si>
    <t>SOA.CG.18.01</t>
  </si>
  <si>
    <t>Garzón Pico Christiam Santiago</t>
  </si>
  <si>
    <t>SOA.LB.18.02</t>
  </si>
  <si>
    <t>Estudio de la Capacidad Antimicrobiana, Antioxidante y Antinflamatoria de Microalgas y Cinaobacterias Nativas de Sistemas Lacustres de la Sierra Central de Ecuador</t>
  </si>
  <si>
    <t>VET.JMA.18.01</t>
  </si>
  <si>
    <t>Patología Comparada y Caracterización de Procesos no Infecciosos e Infecciosos de Herpetofauna Ecuatoriana en Peligro de Extinción</t>
  </si>
  <si>
    <t>VET.AG.18.02</t>
  </si>
  <si>
    <t>Facultad de Ingeniería y Ciencias Aplicadas</t>
  </si>
  <si>
    <t>Educación Musical</t>
  </si>
  <si>
    <t>Incidencia de aflatoxinas en granos y subproductos de maíz ecuatoriano</t>
  </si>
  <si>
    <t>AGR.HPC.18.03</t>
  </si>
  <si>
    <t>Caracterización de la diversidad microbiana involucrada en la fermentación del cacao y su rol en la mejora del proceso</t>
  </si>
  <si>
    <t>AGR.VYM.18.04</t>
  </si>
  <si>
    <t>El complejo NLRP-3-Inflamasoma como factor de riesgo en las patologías asociadas a la alta altitud</t>
  </si>
  <si>
    <t>AGR.JMA.18.05</t>
  </si>
  <si>
    <t>Efectos ecológicos de los metales pesados en interacción con la salinidad y acidez producto de la explotación minera: aproximaciones desde ensayos de microcosmos</t>
  </si>
  <si>
    <t>AMB.CVF.18.03</t>
  </si>
  <si>
    <t>Post-Public Space. Latinamerican spatial micro-processes - learning from hyper Tokyo/ Hyper Hong-Kong</t>
  </si>
  <si>
    <t>ARQ.AMG.18.01</t>
  </si>
  <si>
    <t>Soportes documentales para conservación de la arquitectura moderna. Archivo BAQ</t>
  </si>
  <si>
    <t>ARQ.AMG.18.02</t>
  </si>
  <si>
    <t>Desarrollo e implementación computacional de descriptores moleculares y de líneas celulares con su posterior aplicación en diversos problemas biológicos</t>
  </si>
  <si>
    <t>BIO.ETP.18.01</t>
  </si>
  <si>
    <t>Identificación de potenciales receptores celulares del virus del Zika mediante métodos computacionales</t>
  </si>
  <si>
    <t>BIO.VAJ.18.02</t>
  </si>
  <si>
    <t>Efecto de la aparición de familias proteicas en la evolución de los eucariotas</t>
  </si>
  <si>
    <t>BIO.VAJ.18.03</t>
  </si>
  <si>
    <t>La industria audiovisual publicitaria del Ecuador: evaluación de impacto de la LOC y el Decreto Ejecutivo No. 135 en la inversión 2008-2020</t>
  </si>
  <si>
    <t>MUL.MHH.18.01</t>
  </si>
  <si>
    <t>Análisis comparativo de la transformación de los procesos de comunicación en familias transnacionales ecuatorianas</t>
  </si>
  <si>
    <t>PUB.PCM.18.01</t>
  </si>
  <si>
    <t>Análisis histórico y comparativo de coyunturas políticas desde el impacto de riesgos y desastres (1970-2017)</t>
  </si>
  <si>
    <t>CIP.JW.18.01</t>
  </si>
  <si>
    <t>Élites locales y autonomía municipal en Esmeraldas y Manabí</t>
  </si>
  <si>
    <t>CIP.NNG.18.02</t>
  </si>
  <si>
    <t>Does Tobin's Q explain publically listed private investment in Ecuador?</t>
  </si>
  <si>
    <t>ECO.SC.18.07</t>
  </si>
  <si>
    <t>Determinantes de la estructura productiva que impactan la desigualdad de ingresos en Costa Rica</t>
  </si>
  <si>
    <t>ECO.KMB.18.08</t>
  </si>
  <si>
    <t>Optimidad expost de la dolarización en el Ecuador</t>
  </si>
  <si>
    <t>ECO.LPC.18.09</t>
  </si>
  <si>
    <t>El papel del sector petrolero en la oferta de crédito en el Ecuador y en la sostenibilidad de la dolarización</t>
  </si>
  <si>
    <t>ECO.LPC.18.10</t>
  </si>
  <si>
    <t>La dimensión política del espacio-dinámica organizacional: una mirada weberiana</t>
  </si>
  <si>
    <t>EDN.MPP.18.01</t>
  </si>
  <si>
    <t>Priorización de genes y búsqueda de fármacos por medio de algoritos informáticos en osteosarcoma</t>
  </si>
  <si>
    <t>ENF.RCA.18.01</t>
  </si>
  <si>
    <t>Estimación robusta de contaminación atmosférica</t>
  </si>
  <si>
    <t>ERI.WHP.18.01</t>
  </si>
  <si>
    <t>Representaciones integrales para operadores diferenciales sobre multiespacios</t>
  </si>
  <si>
    <t>FGE.JCC.18.05</t>
  </si>
  <si>
    <t>Convergencia de métodos iterativos para la aproximación de soluciones de sistemas de ecuaciones no lineales</t>
  </si>
  <si>
    <t>FGE.DGS.18.06</t>
  </si>
  <si>
    <t>Structure-based models for the virtual screening of Zika virus inhibitors</t>
  </si>
  <si>
    <t>FGE.YPC.18.07</t>
  </si>
  <si>
    <t>Elucidación computacional del posible mecanismo de acción antioxidante de compuestos naturales obtenidos de la miel de abeja</t>
  </si>
  <si>
    <t>FGE.YPC.18.08</t>
  </si>
  <si>
    <t>Un modelo de factores psicosociales, contextuales, creativos en las artes y su influencia en el pensamiento crítico</t>
  </si>
  <si>
    <t>FGE.JAZ.18.09</t>
  </si>
  <si>
    <t>Métricas y heurísticas de accesibilidad web: caso de estudio universidades de Latinoamérica</t>
  </si>
  <si>
    <t>FGE.PAV.18.10</t>
  </si>
  <si>
    <t>Hacia la configuración de un mapa del afrohispanismo literario: aún más periféricos</t>
  </si>
  <si>
    <t>FGE.NPH.18.11</t>
  </si>
  <si>
    <t>Caracterización del discurso político de Rafael Correa, utilizando estrategias de minería de texto</t>
  </si>
  <si>
    <t>FGE.MJC.18.12</t>
  </si>
  <si>
    <t>MED.GBF.18.05</t>
  </si>
  <si>
    <t>Arquitectura genética de tres grupos étnicos ecuatorianos a la luz de marcadores de linaje uniparental y del cromosoma X</t>
  </si>
  <si>
    <t>MED.GBF.18.06</t>
  </si>
  <si>
    <t>Validación al idioma Español en Ecuador y Argentina del instrumento Maastricht Assessment of Stimulated Patients - MASP</t>
  </si>
  <si>
    <t>MED.WCA.18.07</t>
  </si>
  <si>
    <t>Genotipaje de E. Coli uropatogénicas resistentes a cefalosporinas de tercera generación en hospitales y carcasas de pollo en Quito</t>
  </si>
  <si>
    <t>MED.EFM.18.08</t>
  </si>
  <si>
    <t>Asociación de marcadores moleculares de hipoxia con factores clínicos, moleculares e histológicos de agresividad en pacientes con cáncer de tiroides según etnias y altitud del lugar de residencia</t>
  </si>
  <si>
    <t>MED.NK.18.09</t>
  </si>
  <si>
    <t>Análisis epidemiológico y sociodemográfico de la criminalidad en el Ecuador desde el año 2001 al 2016</t>
  </si>
  <si>
    <t>MED.EOP.18.10</t>
  </si>
  <si>
    <t>Análisis espacio temporal y epidemiológico del embarazo en niñas adolescentes en el Ecuador en los últimos 16 años</t>
  </si>
  <si>
    <t>MED.EOP.18.11</t>
  </si>
  <si>
    <t>Penetración de peróxido de hidrógeno a la cámara pulpar después de la aplicación de ascorbato de sodio al 10%</t>
  </si>
  <si>
    <t>ODO.AMS.18.01</t>
  </si>
  <si>
    <t>PSG.GM.18.01</t>
  </si>
  <si>
    <t>Experiencias psicóticas y las medidas de resultado. Una exploración de las propiedades psicométricas y las percepciones de los usuarios</t>
  </si>
  <si>
    <t>PSI.CPE.18.05</t>
  </si>
  <si>
    <t>Usable and accessible web-based system for planning, monitoring and evaluating tele-rehabilitation programs</t>
  </si>
  <si>
    <t>SIS.JPM.18.01</t>
  </si>
  <si>
    <t>Ensemble attractor neural network: model limits and applications</t>
  </si>
  <si>
    <t>SIS.MGR.18.02</t>
  </si>
  <si>
    <t>Validación de la Terapia Sonora para el Acúfeno Basada en la Generación de un Ambiente Acústico Enriquecido</t>
  </si>
  <si>
    <t>Evaluación de Propiedades Físicas de Compuestos a Base de Fibras Vegetales no Tejidas Producidos en Ecuador para la Determinación de su Potencial Acústico-Térmico en Edificios.</t>
  </si>
  <si>
    <t>Caracterización de la percepción de intensidad del ruido fluctuante de baja frecuencia</t>
  </si>
  <si>
    <t>SOA.CJO.18.03</t>
  </si>
  <si>
    <t>Optimización del aislamiento acústico y reverberación al interior de una incubadora neonatal</t>
  </si>
  <si>
    <t>SOA.VPR.18.04</t>
  </si>
  <si>
    <t>Medina Gavilanes Ana Gabriela</t>
  </si>
  <si>
    <t>Chalá Mejía Danny Priscila</t>
  </si>
  <si>
    <t>Nogales Gonzáles Nelson Germán</t>
  </si>
  <si>
    <t>Carrington Sarah Jayne</t>
  </si>
  <si>
    <t>Padilla Calderón León Trosky</t>
  </si>
  <si>
    <t>Pérez Pazmiño Marcela Magdalena</t>
  </si>
  <si>
    <t>Cabrera Andrade Raúl Alejandro</t>
  </si>
  <si>
    <t>Hernández Perdomo Wilmar</t>
  </si>
  <si>
    <t>Juncosa Calahorrano María Gabriela</t>
  </si>
  <si>
    <t>Chicaiza Ayala Wilson Orlando</t>
  </si>
  <si>
    <t>Fernández Moreira Esteban</t>
  </si>
  <si>
    <t>Kyriakidis Nikolaos</t>
  </si>
  <si>
    <t>Marzano Giuseppe</t>
  </si>
  <si>
    <t>Ballesteros Redondo María Isabel</t>
  </si>
  <si>
    <t>Pérez Medina Jorge Luis</t>
  </si>
  <si>
    <t>Puyana Romero Virginia</t>
  </si>
  <si>
    <t>Publicidad</t>
  </si>
  <si>
    <t>Escuela de Ciencias Políticas y Relaciones Internacionales</t>
  </si>
  <si>
    <t>Relaciones Internacionales</t>
  </si>
  <si>
    <t>Facultad de Derecho</t>
  </si>
  <si>
    <t>Escuela de Negocios</t>
  </si>
  <si>
    <t>Administración de Empresas</t>
  </si>
  <si>
    <t>Enfermería</t>
  </si>
  <si>
    <t>Ingeniería Electrónica y Redes de Información</t>
  </si>
  <si>
    <t>Facultad de Posgrados</t>
  </si>
  <si>
    <t>Evaluación de la Fruta Milagrosa (Synsephalum dulcificum): Caracterización Bioquímica, Aprovechamiento y  Fenología</t>
  </si>
  <si>
    <t>AGR.JPB.19.01</t>
  </si>
  <si>
    <t>Caracterización físico-química y análisis de la capacidad antimicrobiana de mieles de abeja sin aguijón (Tribu Meliponini) de Ecuador</t>
  </si>
  <si>
    <t>AGR.JMA.19.02</t>
  </si>
  <si>
    <t>Nuevas contribuciones a la Flora de Briófitas del Ecuador</t>
  </si>
  <si>
    <t>AGR.MB.19.03</t>
  </si>
  <si>
    <t>Fenología Floral de Tubérculos Andinos</t>
  </si>
  <si>
    <t>AGR.MRO.19.04</t>
  </si>
  <si>
    <t>Chemical composition of PM pollution in high elevation urban area, a case study of Quito, Ecuador</t>
  </si>
  <si>
    <t>AMB.RZ.19.01</t>
  </si>
  <si>
    <t>Economía circular en el contexto ecuatoriano. Ecce.</t>
  </si>
  <si>
    <t>ARQ.ADM.19.01</t>
  </si>
  <si>
    <t>Micro investigaciones urbanas en pregrado. micro.u.</t>
  </si>
  <si>
    <t>ARQ.ADM.19.02</t>
  </si>
  <si>
    <t>El impacto morfológico y social a escala de barrio de los proyectos de vivienda municipal en el Distrito Metropolitano de Quito</t>
  </si>
  <si>
    <t>ARQ.NVD.19.03</t>
  </si>
  <si>
    <t>Metalómica en cáncer de tiroides, gástrico y próstata y el posible efecto de la ancestría</t>
  </si>
  <si>
    <t>BIO.ETP.19.01</t>
  </si>
  <si>
    <t>Discovering the Yap/Taz driven genetic program of liver regeneration</t>
  </si>
  <si>
    <t>BIO.IMM.19.02</t>
  </si>
  <si>
    <t>Discovering a novel anti-cancer mechanism: how yap-driven regeneration eliminates liver cancer</t>
  </si>
  <si>
    <t>BIO.IMM.19.03</t>
  </si>
  <si>
    <t>Yap and Taz drive a non-cell autonomus tumor suppresor mechanism in endothelial cells</t>
  </si>
  <si>
    <t>BIO.IMM.19.04</t>
  </si>
  <si>
    <t xml:space="preserve">Diseño de métodos moleculares para el análisis de diatomeas epilípticas como bioindicadores del estado trófico de ríos en Ecuador. </t>
  </si>
  <si>
    <t>BIO.IBR.19.05</t>
  </si>
  <si>
    <t>Small cinemas of the andes: new aesthetics, practices and platforms</t>
  </si>
  <si>
    <t>EDC.NZ.19.01</t>
  </si>
  <si>
    <t>ECO.SHO.18.05</t>
  </si>
  <si>
    <t>ECO.SHO.18.06</t>
  </si>
  <si>
    <t>Análisis de variantes moleculares del gen DPYD asociadas con toxicidad en pacientes oncológicos tratados con fluoropirimidinas</t>
  </si>
  <si>
    <t>ENF.RCA.19.01</t>
  </si>
  <si>
    <t>Esquemas de Transmisión Oportunista para Redes de Radio Cognitivas que Emplean Técnicas de Diversidad y Técnicas de Acceso Múltiple No Ortogonales</t>
  </si>
  <si>
    <t>ERT.HCM.19.01</t>
  </si>
  <si>
    <t>Estado de Portador por S. pneumoniae y ecología del nicho nasofaríngeo en niños menores de 5 años del Ecuador</t>
  </si>
  <si>
    <t>FGE.IRO.19.01</t>
  </si>
  <si>
    <t>Assessment of aquatic metabolism measurements as functional descriptors of ecosystem health for tropical Andean streams</t>
  </si>
  <si>
    <t>FGE.JMC.19.02</t>
  </si>
  <si>
    <t>How ecological interactions vary along an altitudinal gradient</t>
  </si>
  <si>
    <t>FGE.JGA.19.03</t>
  </si>
  <si>
    <t>Assessing the evolutionary response of vision throughout major transitions in vertebrate natural history</t>
  </si>
  <si>
    <t>FGE.JY.19.04</t>
  </si>
  <si>
    <t>Efectos neurotóxicos de agentes biológicos y químicos relevantes para la salud pública en Ecuador en un modelo de cultivo de neuronas humanas</t>
  </si>
  <si>
    <t>FGE.MGB.19.05</t>
  </si>
  <si>
    <t>Analisis de los mecanismos de control de tuberculosis en ecuador e implementacion de nuevas estrategias de Epidemiologia molecular y diagnostico. </t>
  </si>
  <si>
    <t>FGE.MGB.19.06</t>
  </si>
  <si>
    <t>Potencial tóxico de las cianobacterias de las lagunas de San Pablo y El Embalse de Mandariacu</t>
  </si>
  <si>
    <t>FGE.PCP.19.07</t>
  </si>
  <si>
    <t>Estimación del intervalo postmorten mediante análisis bioquímico, histomorfométrico y molecular del músculo estriado lingual en cadáveres humanos</t>
  </si>
  <si>
    <t>MED.CGU.19.01</t>
  </si>
  <si>
    <t>Adaptación y validación del cuestionario YRBSS para evaluar comportamientos de riesgo en adolescentes ecuatorianos, 2019.</t>
  </si>
  <si>
    <t>MED.MFL.19.02</t>
  </si>
  <si>
    <t>Generación de evidencia sobre el valor de medicamentos y dispositivos médicos en Ecuador: El caso de Rivaroxabán, Sorafenib y Levonorgestrel</t>
  </si>
  <si>
    <t>MED.AHT.19.03</t>
  </si>
  <si>
    <t>Bacteriófagos anti Salmonella enterica serovar Infantis y Escherichia coli patogénica extraintestinal multirresistentes de importancia en la industria avícola del Ecuador</t>
  </si>
  <si>
    <t>MED.EFM.19.04</t>
  </si>
  <si>
    <t>Prevalencia y severidad de fluorosis dental en la población de la provincia de Cotopaxi y su relación con la concentración del F en el agua, alimentos y suelo de la zona</t>
  </si>
  <si>
    <t>ODO.EAF.19.01</t>
  </si>
  <si>
    <t>Agendas de los gobiernos municipales del Distrito Metropolitano de Quito, respecto a los usos de suelo y de edificabilidad en el Centro Histórico, La Mariscal y la parroquia Iñaquito, desde el año 2000 hasta la actualidad</t>
  </si>
  <si>
    <t>Caracterización del uso de aplicaciones de geo-socialización para hombres que tienen sexo con hombres</t>
  </si>
  <si>
    <t>PSI.CHB.19.01</t>
  </si>
  <si>
    <t>Características de la excelencia docente en educación superior: percepciones de profesores y estudiantes en colombia, ecuador y brasil</t>
  </si>
  <si>
    <t>PSI.CHB.19.02</t>
  </si>
  <si>
    <t>Directorio de recursos de cuidados paliativos en Ecuador</t>
  </si>
  <si>
    <t>PSI.PHA.19.03</t>
  </si>
  <si>
    <t>Optimización de los recursos energéticos en los procesos de producción de lácteos y mermeladas - Caso de estudio Granja de Nono</t>
  </si>
  <si>
    <t>SIS.JCG.19.01</t>
  </si>
  <si>
    <t>Implementación de técnicas de analítica web y de minería de procesos sobre un curso en línea para la detección de vacíos de aprendizaje en estudiantes con discapacidad visual</t>
  </si>
  <si>
    <t>SIS.DBF.19.02</t>
  </si>
  <si>
    <t>Planificación de la electromobilidad. caso de estudio: Quito, ecuador</t>
  </si>
  <si>
    <t>SIS.JCG.19.03</t>
  </si>
  <si>
    <t>Influencia del ruido ambiental en la percepción gustativa del café</t>
  </si>
  <si>
    <t>SOA.LBM.19.01</t>
  </si>
  <si>
    <t>Metodología basada en herramientas 3D-SIG para la identificación, jerarquización y gestión de conflictos generados por el ruido de carreteras</t>
  </si>
  <si>
    <t>SOA.VPR.19.02</t>
  </si>
  <si>
    <t>Destination management and challenges in developing countries to achieve sustainable development: the case of Ecuador toward the Agenda 2030</t>
  </si>
  <si>
    <t>TUR.EGL.19.01</t>
  </si>
  <si>
    <t>El diagnóstico, la epidemiología  y el control de enfermedades zoonóticas en la ganadería en Ecuador; Tuberculosis bovina y Fiebre Q</t>
  </si>
  <si>
    <t>VET.JDW.19.01</t>
  </si>
  <si>
    <t>Detection and molecular characterization of enteric viruses in chickens with digestive problems in Ecuador</t>
  </si>
  <si>
    <t>VET.LNN.19.02</t>
  </si>
  <si>
    <t>Identificación y caracterización fenotípica y molecular de la resistencia a Colistina en Escherichia coli  y Klebsiella pneumoniae Aisladas de Heces de Humanos y Animales de Traspatio en Comunidades Rurales de la Costa y Amazonía Ecuatoriana</t>
  </si>
  <si>
    <t>VET.MCA.19.03</t>
  </si>
  <si>
    <t xml:space="preserve">Proaño Bastidas Janeth Fabiola </t>
  </si>
  <si>
    <t>Burghardt Michael</t>
  </si>
  <si>
    <t>Racines Oliva Mauricio Andrés</t>
  </si>
  <si>
    <t>Vidal Domper Nuria</t>
  </si>
  <si>
    <t>Moya Molina Iván Marcelo</t>
  </si>
  <si>
    <t>Zweig Noah Samuel</t>
  </si>
  <si>
    <t>Carvajal Mora Henry Ramiro</t>
  </si>
  <si>
    <t>Rivera Olivero Ismar Alejandra</t>
  </si>
  <si>
    <t xml:space="preserve">Montoya Ceballos José Vicente </t>
  </si>
  <si>
    <t>Guevara Andino Juan Ernesto</t>
  </si>
  <si>
    <t>Yeager Justin David</t>
  </si>
  <si>
    <t xml:space="preserve">García Bereguiaín Miguel Angel </t>
  </si>
  <si>
    <t>Castillejo Pons Pablo</t>
  </si>
  <si>
    <t>Guerrrero Urbina Clivia Alicia</t>
  </si>
  <si>
    <t>Henríquez Trujillo Aquiles Rodrigo</t>
  </si>
  <si>
    <t>Aldás Fierro Eliana Haydee</t>
  </si>
  <si>
    <t>Hermosa Bosano Carlos Alberto</t>
  </si>
  <si>
    <t>Paula Alejandra Hidalgo Andrade</t>
  </si>
  <si>
    <t>Clairand Gómez Jean Michel</t>
  </si>
  <si>
    <t>Buenaño Fernandez Diego Patricio</t>
  </si>
  <si>
    <t>Gordillo Loyola Estefany Alejandra</t>
  </si>
  <si>
    <t>De Waard Jacobus</t>
  </si>
  <si>
    <t>Núñez Naranjo Luis Fabián</t>
  </si>
  <si>
    <t>Escuela de Cine</t>
  </si>
  <si>
    <t>Ciencia, Entorno y Ser Humano</t>
  </si>
  <si>
    <t>Ingeniería en Tecnologías de la Información</t>
  </si>
  <si>
    <t>Escuela de Hospitalidad y Turismo</t>
  </si>
  <si>
    <t>Turismo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</si>
</sst>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yyyy\-mm\-dd;@"/>
  </numFmts>
  <fonts count="14" x14ac:knownFonts="1">
    <font>
      <sz val="11"/>
      <color theme="1"/>
      <name val="Calibri"/>
      <family val="2"/>
      <scheme val="minor"/>
    </font>
    <font>
      <sz val="11"/>
      <color theme="1"/>
      <name val="Calibri"/>
      <family val="2"/>
      <scheme val="minor"/>
    </font>
    <font>
      <b/>
      <i/>
      <sz val="11"/>
      <color theme="0"/>
      <name val="Calibri"/>
      <family val="2"/>
      <scheme val="minor"/>
    </font>
    <font>
      <b/>
      <sz val="10"/>
      <color theme="0"/>
      <name val="Calibri"/>
      <family val="2"/>
      <scheme val="minor"/>
    </font>
    <font>
      <sz val="9"/>
      <color theme="1"/>
      <name val="Calibri"/>
      <family val="2"/>
      <scheme val="minor"/>
    </font>
    <font>
      <sz val="10"/>
      <color theme="1"/>
      <name val="Calibri"/>
      <family val="2"/>
      <scheme val="minor"/>
    </font>
    <font>
      <sz val="12"/>
      <color theme="1"/>
      <name val="Calibri"/>
      <family val="2"/>
      <scheme val="minor"/>
    </font>
    <font>
      <b/>
      <sz val="9"/>
      <color theme="1"/>
      <name val="Calibri"/>
      <family val="2"/>
      <scheme val="minor"/>
    </font>
    <font>
      <b/>
      <sz val="10"/>
      <color theme="1"/>
      <name val="Calibri"/>
      <family val="2"/>
      <scheme val="minor"/>
    </font>
    <font>
      <b/>
      <sz val="12"/>
      <color theme="0"/>
      <name val="Calibri"/>
      <family val="2"/>
      <scheme val="minor"/>
    </font>
    <font>
      <b/>
      <sz val="8"/>
      <color theme="1"/>
      <name val="Calibri"/>
      <family val="2"/>
      <scheme val="minor"/>
    </font>
    <font>
      <sz val="8"/>
      <color theme="1"/>
      <name val="Calibri"/>
      <family val="2"/>
      <scheme val="minor"/>
    </font>
    <font>
      <b/>
      <sz val="8"/>
      <color indexed="81"/>
      <name val="Tahoma"/>
      <family val="2"/>
    </font>
    <font>
      <b/>
      <sz val="13"/>
      <color theme="0"/>
      <name val="Calibri"/>
      <family val="2"/>
      <scheme val="minor"/>
    </font>
  </fonts>
  <fills count="6">
    <fill>
      <patternFill patternType="none"/>
    </fill>
    <fill>
      <patternFill patternType="gray125"/>
    </fill>
    <fill>
      <patternFill patternType="solid">
        <fgColor rgb="FF00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8002E"/>
        <bgColor indexed="64"/>
      </patternFill>
    </fill>
  </fills>
  <borders count="59">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
      <left/>
      <right/>
      <top/>
      <bottom style="thin">
        <color theme="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top style="thin">
        <color theme="0" tint="-0.34998626667073579"/>
      </top>
      <bottom/>
      <diagonal/>
    </border>
    <border>
      <left/>
      <right style="medium">
        <color theme="0" tint="-0.34998626667073579"/>
      </right>
      <top style="thin">
        <color theme="0" tint="-0.34998626667073579"/>
      </top>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top style="medium">
        <color theme="0" tint="-0.34998626667073579"/>
      </top>
      <bottom style="medium">
        <color theme="0" tint="-0.34998626667073579"/>
      </bottom>
      <diagonal/>
    </border>
    <border>
      <left style="thin">
        <color theme="0" tint="-0.34998626667073579"/>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medium">
        <color theme="0" tint="-0.34998626667073579"/>
      </right>
      <top/>
      <bottom/>
      <diagonal/>
    </border>
    <border>
      <left style="medium">
        <color theme="0" tint="-0.34998626667073579"/>
      </left>
      <right style="thin">
        <color theme="0" tint="-0.34998626667073579"/>
      </right>
      <top/>
      <bottom/>
      <diagonal/>
    </border>
    <border>
      <left style="thin">
        <color theme="0" tint="-0.34998626667073579"/>
      </left>
      <right/>
      <top style="medium">
        <color theme="0" tint="-0.34998626667073579"/>
      </top>
      <bottom/>
      <diagonal/>
    </border>
    <border>
      <left/>
      <right/>
      <top style="medium">
        <color theme="0" tint="-0.34998626667073579"/>
      </top>
      <bottom style="thin">
        <color theme="0" tint="-0.34998626667073579"/>
      </bottom>
      <diagonal/>
    </border>
    <border>
      <left/>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top/>
      <bottom style="medium">
        <color theme="0" tint="-0.34998626667073579"/>
      </bottom>
      <diagonal/>
    </border>
    <border>
      <left style="medium">
        <color theme="0" tint="-0.34998626667073579"/>
      </left>
      <right/>
      <top style="medium">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style="medium">
        <color theme="0" tint="-0.34998626667073579"/>
      </right>
      <top style="medium">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medium">
        <color theme="0" tint="-0.34998626667073579"/>
      </bottom>
      <diagonal/>
    </border>
    <border>
      <left/>
      <right/>
      <top style="thin">
        <color theme="1"/>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2">
    <xf numFmtId="0" fontId="0" fillId="0" borderId="0" xfId="0"/>
    <xf numFmtId="0" fontId="4" fillId="0" borderId="0" xfId="0" applyFont="1" applyAlignment="1">
      <alignment vertical="center"/>
    </xf>
    <xf numFmtId="0" fontId="4" fillId="0" borderId="0" xfId="0" applyFont="1" applyAlignment="1" applyProtection="1">
      <alignment vertical="center"/>
    </xf>
    <xf numFmtId="0" fontId="4" fillId="0" borderId="0" xfId="0" applyFont="1" applyBorder="1" applyAlignment="1" applyProtection="1">
      <alignment vertical="center"/>
    </xf>
    <xf numFmtId="43" fontId="4" fillId="0" borderId="16" xfId="1" applyFont="1" applyFill="1" applyBorder="1" applyAlignment="1" applyProtection="1">
      <alignment vertical="center" wrapText="1"/>
    </xf>
    <xf numFmtId="0" fontId="4" fillId="0" borderId="22"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4" fillId="0" borderId="19" xfId="0" applyFont="1" applyBorder="1" applyAlignment="1" applyProtection="1">
      <alignment vertical="center"/>
      <protection locked="0"/>
    </xf>
    <xf numFmtId="0" fontId="6" fillId="0" borderId="0" xfId="0" applyFont="1" applyAlignment="1" applyProtection="1">
      <alignment vertical="center"/>
    </xf>
    <xf numFmtId="0" fontId="0" fillId="0" borderId="0" xfId="0" applyFont="1" applyAlignment="1" applyProtection="1">
      <alignment vertical="center"/>
    </xf>
    <xf numFmtId="0" fontId="5" fillId="0" borderId="0" xfId="0" applyFont="1" applyAlignment="1" applyProtection="1">
      <alignment vertical="center"/>
    </xf>
    <xf numFmtId="164" fontId="4" fillId="0" borderId="14" xfId="0" applyNumberFormat="1" applyFont="1" applyBorder="1" applyAlignment="1" applyProtection="1">
      <alignment horizontal="left" vertical="center" wrapText="1"/>
    </xf>
    <xf numFmtId="164" fontId="4" fillId="0" borderId="23" xfId="0" applyNumberFormat="1" applyFont="1" applyBorder="1" applyAlignment="1" applyProtection="1">
      <alignment horizontal="left" vertical="center" wrapText="1"/>
    </xf>
    <xf numFmtId="0" fontId="7" fillId="3" borderId="24" xfId="0" applyFont="1" applyFill="1" applyBorder="1" applyAlignment="1" applyProtection="1">
      <alignment horizontal="center" vertical="center" wrapText="1"/>
    </xf>
    <xf numFmtId="0" fontId="10" fillId="4" borderId="25" xfId="0" applyFont="1" applyFill="1" applyBorder="1" applyAlignment="1" applyProtection="1">
      <alignment horizontal="center" vertical="center" wrapText="1"/>
    </xf>
    <xf numFmtId="0" fontId="10" fillId="4" borderId="25" xfId="0" applyFont="1" applyFill="1" applyBorder="1" applyAlignment="1" applyProtection="1">
      <alignment horizontal="center" vertical="center"/>
    </xf>
    <xf numFmtId="0" fontId="11" fillId="0" borderId="22" xfId="0" applyFont="1" applyBorder="1" applyAlignment="1">
      <alignment horizontal="center" vertical="center" wrapText="1"/>
    </xf>
    <xf numFmtId="0" fontId="11" fillId="0" borderId="22" xfId="0" applyFont="1" applyBorder="1" applyAlignment="1">
      <alignment horizontal="justify" vertical="center" wrapText="1"/>
    </xf>
    <xf numFmtId="164" fontId="11" fillId="0" borderId="22" xfId="0" applyNumberFormat="1" applyFont="1" applyBorder="1" applyAlignment="1">
      <alignment horizontal="center" vertical="center" wrapText="1"/>
    </xf>
    <xf numFmtId="0" fontId="11" fillId="0" borderId="22" xfId="0" applyFont="1" applyBorder="1" applyAlignment="1">
      <alignment horizontal="left" vertical="center" wrapText="1"/>
    </xf>
    <xf numFmtId="0" fontId="0" fillId="0" borderId="0" xfId="0" applyAlignment="1">
      <alignment wrapText="1"/>
    </xf>
    <xf numFmtId="0" fontId="4" fillId="0" borderId="20" xfId="0" applyFont="1" applyFill="1" applyBorder="1" applyAlignment="1" applyProtection="1">
      <alignment horizontal="left" vertical="center" wrapText="1"/>
    </xf>
    <xf numFmtId="0" fontId="7" fillId="3" borderId="25" xfId="0" applyFont="1" applyFill="1" applyBorder="1" applyAlignment="1" applyProtection="1">
      <alignment horizontal="center" vertical="center" wrapText="1"/>
    </xf>
    <xf numFmtId="0" fontId="7" fillId="3" borderId="12" xfId="0" applyFont="1" applyFill="1" applyBorder="1" applyAlignment="1" applyProtection="1">
      <alignment vertical="center" wrapText="1"/>
    </xf>
    <xf numFmtId="0" fontId="7" fillId="3" borderId="15" xfId="0" applyFont="1" applyFill="1" applyBorder="1" applyAlignment="1" applyProtection="1">
      <alignment vertical="center" wrapText="1"/>
    </xf>
    <xf numFmtId="0" fontId="7" fillId="3" borderId="18" xfId="0" applyFont="1" applyFill="1" applyBorder="1" applyAlignment="1" applyProtection="1">
      <alignment vertical="center" wrapText="1"/>
    </xf>
    <xf numFmtId="0" fontId="7" fillId="3" borderId="26" xfId="0" applyFont="1" applyFill="1" applyBorder="1" applyAlignment="1" applyProtection="1">
      <alignment horizontal="center" vertical="center" wrapText="1"/>
    </xf>
    <xf numFmtId="43" fontId="4" fillId="0" borderId="22" xfId="1" applyFont="1" applyFill="1" applyBorder="1" applyAlignment="1" applyProtection="1">
      <alignment vertical="center" wrapText="1"/>
    </xf>
    <xf numFmtId="0" fontId="7" fillId="3" borderId="9" xfId="0" applyFont="1" applyFill="1" applyBorder="1" applyAlignment="1">
      <alignment horizontal="center" vertical="center"/>
    </xf>
    <xf numFmtId="0" fontId="7" fillId="3" borderId="30" xfId="0" applyFont="1" applyFill="1" applyBorder="1" applyAlignment="1" applyProtection="1">
      <alignment horizontal="center" vertical="center" wrapText="1"/>
    </xf>
    <xf numFmtId="43" fontId="7" fillId="3" borderId="31" xfId="1" applyFont="1" applyFill="1" applyBorder="1" applyAlignment="1" applyProtection="1">
      <alignment vertical="center" wrapText="1"/>
    </xf>
    <xf numFmtId="43" fontId="4" fillId="0" borderId="19" xfId="1" applyFont="1" applyFill="1" applyBorder="1" applyAlignment="1" applyProtection="1">
      <alignment vertical="center" wrapText="1"/>
    </xf>
    <xf numFmtId="0" fontId="7" fillId="3" borderId="13"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4" fillId="0" borderId="23" xfId="2" applyNumberFormat="1" applyFont="1" applyFill="1" applyBorder="1" applyAlignment="1" applyProtection="1">
      <alignment horizontal="left" vertical="center" wrapText="1"/>
      <protection locked="0"/>
    </xf>
    <xf numFmtId="0" fontId="4" fillId="0" borderId="17" xfId="2" applyNumberFormat="1" applyFont="1" applyFill="1" applyBorder="1" applyAlignment="1" applyProtection="1">
      <alignment horizontal="left" vertical="center" wrapText="1"/>
      <protection locked="0"/>
    </xf>
    <xf numFmtId="0" fontId="4" fillId="0" borderId="20" xfId="2" applyNumberFormat="1" applyFont="1" applyFill="1" applyBorder="1" applyAlignment="1" applyProtection="1">
      <alignment horizontal="left" vertical="center" wrapText="1"/>
      <protection locked="0"/>
    </xf>
    <xf numFmtId="0" fontId="7" fillId="3" borderId="32" xfId="2" applyNumberFormat="1"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8" fillId="0" borderId="0" xfId="0" applyFont="1" applyBorder="1" applyAlignment="1" applyProtection="1">
      <alignment horizontal="center" vertical="top" wrapText="1"/>
      <protection locked="0"/>
    </xf>
    <xf numFmtId="43" fontId="4" fillId="0" borderId="22" xfId="1" applyNumberFormat="1" applyFont="1" applyFill="1" applyBorder="1" applyAlignment="1" applyProtection="1">
      <alignment vertical="center" wrapText="1"/>
      <protection locked="0"/>
    </xf>
    <xf numFmtId="43" fontId="4" fillId="0" borderId="16" xfId="1" applyNumberFormat="1" applyFont="1" applyFill="1" applyBorder="1" applyAlignment="1" applyProtection="1">
      <alignment vertical="center" wrapText="1"/>
      <protection locked="0"/>
    </xf>
    <xf numFmtId="43" fontId="4" fillId="0" borderId="19" xfId="1" applyNumberFormat="1" applyFont="1" applyFill="1" applyBorder="1" applyAlignment="1" applyProtection="1">
      <alignment vertical="center" wrapText="1"/>
      <protection locked="0"/>
    </xf>
    <xf numFmtId="9" fontId="4" fillId="0" borderId="22" xfId="2" applyFont="1" applyFill="1" applyBorder="1" applyAlignment="1" applyProtection="1">
      <alignment horizontal="center" vertical="center" wrapText="1"/>
    </xf>
    <xf numFmtId="9" fontId="4" fillId="0" borderId="16" xfId="2" applyFont="1" applyFill="1" applyBorder="1" applyAlignment="1" applyProtection="1">
      <alignment horizontal="center" vertical="center" wrapText="1"/>
    </xf>
    <xf numFmtId="9" fontId="4" fillId="0" borderId="19" xfId="2" applyFont="1" applyFill="1" applyBorder="1" applyAlignment="1" applyProtection="1">
      <alignment horizontal="center" vertical="center" wrapText="1"/>
    </xf>
    <xf numFmtId="9" fontId="7" fillId="3" borderId="32" xfId="2" applyFont="1" applyFill="1" applyBorder="1" applyAlignment="1" applyProtection="1">
      <alignment horizontal="center" vertical="center" wrapText="1"/>
    </xf>
    <xf numFmtId="0" fontId="4" fillId="0" borderId="33" xfId="0" applyFont="1" applyBorder="1" applyAlignment="1" applyProtection="1">
      <protection locked="0"/>
    </xf>
    <xf numFmtId="0" fontId="4" fillId="0" borderId="0" xfId="0" applyFont="1" applyBorder="1" applyAlignment="1" applyProtection="1">
      <protection locked="0"/>
    </xf>
    <xf numFmtId="0" fontId="4" fillId="0" borderId="0"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36" xfId="0" applyFont="1" applyBorder="1" applyAlignment="1" applyProtection="1">
      <alignment horizontal="justify" vertical="top" wrapText="1"/>
      <protection locked="0"/>
    </xf>
    <xf numFmtId="0" fontId="4" fillId="0" borderId="49" xfId="0" applyFont="1" applyBorder="1" applyAlignment="1" applyProtection="1">
      <alignment horizontal="justify" vertical="top" wrapText="1"/>
      <protection locked="0"/>
    </xf>
    <xf numFmtId="0" fontId="4" fillId="0" borderId="57" xfId="0" applyFont="1" applyBorder="1" applyAlignment="1" applyProtection="1">
      <alignment horizontal="justify" vertical="top" wrapText="1"/>
      <protection locked="0"/>
    </xf>
    <xf numFmtId="0" fontId="4" fillId="0" borderId="36" xfId="0" applyFont="1" applyBorder="1" applyAlignment="1" applyProtection="1">
      <alignment vertical="center"/>
      <protection locked="0"/>
    </xf>
    <xf numFmtId="0" fontId="4" fillId="0" borderId="57" xfId="0" applyFont="1" applyBorder="1" applyAlignment="1" applyProtection="1">
      <alignment vertical="center"/>
      <protection locked="0"/>
    </xf>
    <xf numFmtId="0" fontId="7" fillId="3" borderId="40" xfId="0" applyFont="1" applyFill="1" applyBorder="1" applyAlignment="1" applyProtection="1">
      <alignment horizontal="center" vertical="center" wrapText="1"/>
    </xf>
    <xf numFmtId="0" fontId="7" fillId="3" borderId="29" xfId="0" applyFont="1" applyFill="1" applyBorder="1" applyAlignment="1" applyProtection="1">
      <alignment horizontal="center" vertical="center" wrapText="1"/>
    </xf>
    <xf numFmtId="0" fontId="4" fillId="0" borderId="41"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4" fillId="0" borderId="56" xfId="0" applyFont="1" applyBorder="1" applyAlignment="1" applyProtection="1">
      <alignment vertical="center"/>
      <protection locked="0"/>
    </xf>
    <xf numFmtId="0" fontId="4" fillId="0" borderId="34" xfId="0" applyFont="1" applyBorder="1" applyAlignment="1" applyProtection="1">
      <alignment horizontal="justify" vertical="top" wrapText="1"/>
      <protection locked="0"/>
    </xf>
    <xf numFmtId="0" fontId="4" fillId="0" borderId="35" xfId="0" applyFont="1" applyBorder="1" applyAlignment="1" applyProtection="1">
      <alignment horizontal="justify" vertical="top" wrapText="1"/>
      <protection locked="0"/>
    </xf>
    <xf numFmtId="0" fontId="4" fillId="0" borderId="56" xfId="0" applyFont="1" applyBorder="1" applyAlignment="1" applyProtection="1">
      <alignment horizontal="justify" vertical="top" wrapText="1"/>
      <protection locked="0"/>
    </xf>
    <xf numFmtId="0" fontId="4" fillId="0" borderId="41" xfId="0" applyFont="1" applyBorder="1" applyAlignment="1" applyProtection="1">
      <alignment horizontal="justify" vertical="top" wrapText="1"/>
      <protection locked="0"/>
    </xf>
    <xf numFmtId="0" fontId="4" fillId="0" borderId="48" xfId="0" applyFont="1" applyBorder="1" applyAlignment="1" applyProtection="1">
      <alignment horizontal="justify" vertical="top" wrapText="1"/>
      <protection locked="0"/>
    </xf>
    <xf numFmtId="0" fontId="4" fillId="0" borderId="55" xfId="0" applyFont="1" applyBorder="1" applyAlignment="1" applyProtection="1">
      <alignment horizontal="justify" vertical="top"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wrapText="1"/>
    </xf>
    <xf numFmtId="0" fontId="13" fillId="5" borderId="3" xfId="0" applyFont="1" applyFill="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0" fontId="9" fillId="5" borderId="5" xfId="0" applyFont="1" applyFill="1" applyBorder="1" applyAlignment="1" applyProtection="1">
      <alignment horizontal="center" vertical="center" wrapText="1"/>
    </xf>
    <xf numFmtId="0" fontId="9" fillId="5" borderId="6"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0" fontId="3" fillId="2" borderId="9"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3" fillId="2" borderId="47"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34"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35" xfId="0" applyFont="1" applyFill="1" applyBorder="1" applyAlignment="1" applyProtection="1">
      <alignment horizontal="left" vertical="center" wrapText="1"/>
    </xf>
    <xf numFmtId="0" fontId="4" fillId="0" borderId="37" xfId="0" applyFont="1" applyFill="1" applyBorder="1" applyAlignment="1" applyProtection="1">
      <alignment horizontal="left" vertical="center" wrapText="1"/>
    </xf>
    <xf numFmtId="0" fontId="4" fillId="0" borderId="38" xfId="0" applyFont="1" applyFill="1" applyBorder="1" applyAlignment="1" applyProtection="1">
      <alignment horizontal="left" vertical="center" wrapText="1"/>
    </xf>
    <xf numFmtId="0" fontId="7" fillId="3" borderId="52" xfId="0" applyFont="1" applyFill="1" applyBorder="1" applyAlignment="1" applyProtection="1">
      <alignment vertical="center" wrapText="1"/>
    </xf>
    <xf numFmtId="0" fontId="7" fillId="3" borderId="42" xfId="0" applyFont="1" applyFill="1" applyBorder="1" applyAlignment="1" applyProtection="1">
      <alignment vertical="center" wrapText="1"/>
    </xf>
    <xf numFmtId="0" fontId="7" fillId="3" borderId="53" xfId="0" applyFont="1" applyFill="1" applyBorder="1" applyAlignment="1" applyProtection="1">
      <alignment vertical="center" wrapText="1"/>
    </xf>
    <xf numFmtId="0" fontId="7" fillId="3" borderId="43" xfId="0" applyFont="1" applyFill="1" applyBorder="1" applyAlignment="1" applyProtection="1">
      <alignment vertical="center" wrapText="1"/>
    </xf>
    <xf numFmtId="0" fontId="7" fillId="3" borderId="54" xfId="0" applyFont="1" applyFill="1" applyBorder="1" applyAlignment="1" applyProtection="1">
      <alignment vertical="center" wrapText="1"/>
    </xf>
    <xf numFmtId="0" fontId="7" fillId="3" borderId="39" xfId="0" applyFont="1" applyFill="1" applyBorder="1" applyAlignment="1" applyProtection="1">
      <alignment vertical="center" wrapText="1"/>
    </xf>
    <xf numFmtId="0" fontId="7" fillId="3" borderId="9" xfId="0" applyFont="1" applyFill="1" applyBorder="1" applyAlignment="1" applyProtection="1">
      <alignment horizontal="center" vertical="center"/>
    </xf>
    <xf numFmtId="0" fontId="7" fillId="3" borderId="46" xfId="0" applyFont="1" applyFill="1" applyBorder="1" applyAlignment="1" applyProtection="1">
      <alignment horizontal="center" vertical="center"/>
    </xf>
    <xf numFmtId="0" fontId="7" fillId="3" borderId="30" xfId="0" applyFont="1" applyFill="1" applyBorder="1" applyAlignment="1" applyProtection="1">
      <alignment horizontal="center" vertical="center"/>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7" fillId="3" borderId="10" xfId="0" applyFont="1" applyFill="1" applyBorder="1" applyAlignment="1" applyProtection="1">
      <alignment horizontal="center" vertical="center" wrapText="1"/>
    </xf>
    <xf numFmtId="0" fontId="7" fillId="3" borderId="47"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8" fillId="0" borderId="0" xfId="0" applyFont="1" applyAlignment="1" applyProtection="1">
      <alignment horizontal="center" vertical="top" wrapText="1"/>
    </xf>
    <xf numFmtId="0" fontId="5" fillId="0" borderId="0" xfId="0" applyFont="1" applyAlignment="1" applyProtection="1">
      <alignment horizontal="center" vertical="center"/>
    </xf>
    <xf numFmtId="0" fontId="4" fillId="0" borderId="19"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xf>
    <xf numFmtId="0" fontId="3" fillId="2" borderId="31" xfId="0" applyFont="1" applyFill="1" applyBorder="1" applyAlignment="1" applyProtection="1">
      <alignment horizontal="left" vertical="center" wrapText="1"/>
    </xf>
    <xf numFmtId="0" fontId="3" fillId="2" borderId="51" xfId="0" applyFont="1" applyFill="1" applyBorder="1" applyAlignment="1" applyProtection="1">
      <alignment horizontal="left" vertical="center" wrapText="1"/>
    </xf>
    <xf numFmtId="0" fontId="3" fillId="2" borderId="32" xfId="0" applyFont="1" applyFill="1" applyBorder="1" applyAlignment="1" applyProtection="1">
      <alignment horizontal="left" vertical="center" wrapText="1"/>
    </xf>
    <xf numFmtId="0" fontId="7" fillId="3" borderId="24" xfId="0" applyFont="1" applyFill="1" applyBorder="1" applyAlignment="1" applyProtection="1">
      <alignment horizontal="center" vertical="center"/>
    </xf>
    <xf numFmtId="0" fontId="7" fillId="3" borderId="25" xfId="0" applyFont="1" applyFill="1" applyBorder="1" applyAlignment="1" applyProtection="1">
      <alignment horizontal="center" vertical="center"/>
    </xf>
    <xf numFmtId="0" fontId="3" fillId="2" borderId="46" xfId="0" applyFont="1" applyFill="1" applyBorder="1" applyAlignment="1" applyProtection="1">
      <alignment horizontal="left" vertical="center" wrapText="1"/>
    </xf>
    <xf numFmtId="0" fontId="3" fillId="2" borderId="44" xfId="0" applyFont="1" applyFill="1" applyBorder="1" applyAlignment="1" applyProtection="1">
      <alignment horizontal="left" vertical="center" wrapText="1"/>
    </xf>
    <xf numFmtId="0" fontId="3" fillId="2" borderId="50" xfId="0" applyFont="1" applyFill="1" applyBorder="1" applyAlignment="1" applyProtection="1">
      <alignment horizontal="left" vertical="center" wrapText="1"/>
    </xf>
    <xf numFmtId="0" fontId="3" fillId="2" borderId="45"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4" fillId="0" borderId="27" xfId="0" quotePrefix="1" applyFont="1" applyBorder="1" applyAlignment="1" applyProtection="1">
      <alignment horizontal="left" vertical="top" wrapText="1" indent="1"/>
      <protection locked="0"/>
    </xf>
    <xf numFmtId="0" fontId="4" fillId="0" borderId="28" xfId="0" applyFont="1" applyBorder="1" applyAlignment="1" applyProtection="1">
      <alignment horizontal="left" vertical="top" indent="1"/>
      <protection locked="0"/>
    </xf>
    <xf numFmtId="0" fontId="4" fillId="0" borderId="29" xfId="0" applyFont="1" applyBorder="1" applyAlignment="1" applyProtection="1">
      <alignment horizontal="left" vertical="top" indent="1"/>
      <protection locked="0"/>
    </xf>
    <xf numFmtId="0" fontId="4" fillId="0" borderId="33" xfId="0" applyFont="1" applyBorder="1" applyAlignment="1" applyProtection="1">
      <alignment horizontal="center"/>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98002E"/>
      <color rgb="FF000000"/>
      <color rgb="FF9200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829827</xdr:colOff>
      <xdr:row>1</xdr:row>
      <xdr:rowOff>25066</xdr:rowOff>
    </xdr:from>
    <xdr:to>
      <xdr:col>6</xdr:col>
      <xdr:colOff>2030276</xdr:colOff>
      <xdr:row>3</xdr:row>
      <xdr:rowOff>219075</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9298"/>
        <a:stretch/>
      </xdr:blipFill>
      <xdr:spPr>
        <a:xfrm>
          <a:off x="5859027" y="186991"/>
          <a:ext cx="1200449" cy="565484"/>
        </a:xfrm>
        <a:prstGeom prst="rect">
          <a:avLst/>
        </a:prstGeom>
      </xdr:spPr>
    </xdr:pic>
    <xdr:clientData/>
  </xdr:twoCellAnchor>
  <xdr:twoCellAnchor editAs="oneCell">
    <xdr:from>
      <xdr:col>1</xdr:col>
      <xdr:colOff>16695</xdr:colOff>
      <xdr:row>1</xdr:row>
      <xdr:rowOff>0</xdr:rowOff>
    </xdr:from>
    <xdr:to>
      <xdr:col>2</xdr:col>
      <xdr:colOff>219075</xdr:colOff>
      <xdr:row>3</xdr:row>
      <xdr:rowOff>242903</xdr:rowOff>
    </xdr:to>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7670" y="161925"/>
          <a:ext cx="992955" cy="61437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5"/>
  <sheetViews>
    <sheetView showGridLines="0" tabSelected="1" zoomScale="160" zoomScaleNormal="160" zoomScaleSheetLayoutView="100" workbookViewId="0">
      <selection activeCell="B51" sqref="B51:C51"/>
    </sheetView>
  </sheetViews>
  <sheetFormatPr baseColWidth="10" defaultColWidth="0" defaultRowHeight="12" zeroHeight="1" x14ac:dyDescent="0.25"/>
  <cols>
    <col min="1" max="1" width="2.7109375" style="2" customWidth="1"/>
    <col min="2" max="2" width="11.85546875" style="2" bestFit="1" customWidth="1"/>
    <col min="3" max="3" width="17.42578125" style="2" bestFit="1" customWidth="1"/>
    <col min="4" max="4" width="17" style="2" bestFit="1" customWidth="1"/>
    <col min="5" max="5" width="18" style="2" bestFit="1" customWidth="1"/>
    <col min="6" max="6" width="8.42578125" style="2" bestFit="1" customWidth="1"/>
    <col min="7" max="7" width="30.7109375" style="2" customWidth="1"/>
    <col min="8" max="8" width="2.7109375" style="2" customWidth="1"/>
    <col min="9" max="16384" width="6.85546875" style="2" hidden="1"/>
  </cols>
  <sheetData>
    <row r="1" spans="2:7" ht="12.75" thickBot="1" x14ac:dyDescent="0.3"/>
    <row r="2" spans="2:7" s="8" customFormat="1" ht="20.100000000000001" customHeight="1" x14ac:dyDescent="0.25">
      <c r="B2" s="74" t="s">
        <v>0</v>
      </c>
      <c r="C2" s="75"/>
      <c r="D2" s="75"/>
      <c r="E2" s="75"/>
      <c r="F2" s="75"/>
      <c r="G2" s="76"/>
    </row>
    <row r="3" spans="2:7" s="9" customFormat="1" ht="9.9499999999999993" customHeight="1" x14ac:dyDescent="0.25">
      <c r="B3" s="80"/>
      <c r="C3" s="81"/>
      <c r="D3" s="81"/>
      <c r="E3" s="81"/>
      <c r="F3" s="81"/>
      <c r="G3" s="82"/>
    </row>
    <row r="4" spans="2:7" s="10" customFormat="1" ht="20.100000000000001" customHeight="1" thickBot="1" x14ac:dyDescent="0.3">
      <c r="B4" s="77" t="s">
        <v>25</v>
      </c>
      <c r="C4" s="78"/>
      <c r="D4" s="78"/>
      <c r="E4" s="78"/>
      <c r="F4" s="78"/>
      <c r="G4" s="79"/>
    </row>
    <row r="5" spans="2:7" ht="23.1" customHeight="1" thickBot="1" x14ac:dyDescent="0.3">
      <c r="B5" s="83" t="s">
        <v>6</v>
      </c>
      <c r="C5" s="84"/>
      <c r="D5" s="84"/>
      <c r="E5" s="84"/>
      <c r="F5" s="85"/>
      <c r="G5" s="86"/>
    </row>
    <row r="6" spans="2:7" ht="65.099999999999994" customHeight="1" x14ac:dyDescent="0.25">
      <c r="B6" s="23" t="s">
        <v>4</v>
      </c>
      <c r="C6" s="89" t="str">
        <f>IFERROR(INDEX(Base!$A:$H,MATCH(Informe!C10,Base!$B:$B,0),1),"")</f>
        <v/>
      </c>
      <c r="D6" s="89"/>
      <c r="E6" s="89"/>
      <c r="F6" s="90"/>
      <c r="G6" s="91"/>
    </row>
    <row r="7" spans="2:7" ht="24.95" customHeight="1" thickBot="1" x14ac:dyDescent="0.3">
      <c r="B7" s="24" t="s">
        <v>1</v>
      </c>
      <c r="C7" s="88" t="str">
        <f>IFERROR(INDEX(Base!$A:$H,MATCH(Informe!C10,Base!$B:$B,0),6),"")</f>
        <v/>
      </c>
      <c r="D7" s="92"/>
      <c r="E7" s="93"/>
      <c r="F7" s="93"/>
      <c r="G7" s="94"/>
    </row>
    <row r="8" spans="2:7" ht="20.100000000000001" customHeight="1" x14ac:dyDescent="0.25">
      <c r="B8" s="24" t="s">
        <v>2</v>
      </c>
      <c r="C8" s="87" t="str">
        <f>IFERROR(INDEX(Base!$A:$H,MATCH(Informe!C10,Base!$B:$B,0),7),"")</f>
        <v/>
      </c>
      <c r="D8" s="88"/>
      <c r="E8" s="95" t="s">
        <v>27</v>
      </c>
      <c r="F8" s="96"/>
      <c r="G8" s="11" t="str">
        <f>IFERROR(INDEX(Base!$A:$H,MATCH(Informe!C10,Base!$B:$B,0),3),"")</f>
        <v/>
      </c>
    </row>
    <row r="9" spans="2:7" ht="20.100000000000001" customHeight="1" x14ac:dyDescent="0.25">
      <c r="B9" s="24" t="s">
        <v>3</v>
      </c>
      <c r="C9" s="87" t="str">
        <f>IFERROR(INDEX(Base!$A:$H,MATCH(Informe!C10,Base!$B:$B,0),8),"")</f>
        <v/>
      </c>
      <c r="D9" s="88"/>
      <c r="E9" s="97" t="s">
        <v>26</v>
      </c>
      <c r="F9" s="98"/>
      <c r="G9" s="12" t="str">
        <f>IFERROR(INDEX(Base!$A:$H,MATCH(Informe!C10,Base!$B:$B,0),5),"")</f>
        <v/>
      </c>
    </row>
    <row r="10" spans="2:7" ht="24.95" customHeight="1" thickBot="1" x14ac:dyDescent="0.3">
      <c r="B10" s="25" t="s">
        <v>5</v>
      </c>
      <c r="C10" s="111"/>
      <c r="D10" s="112"/>
      <c r="E10" s="99" t="s">
        <v>28</v>
      </c>
      <c r="F10" s="100"/>
      <c r="G10" s="21" t="str">
        <f>IFERROR(INDEX(Base!$A:$H,MATCH(Informe!C10,Base!$B:$B,0),4),"")</f>
        <v/>
      </c>
    </row>
    <row r="11" spans="2:7" ht="23.1" customHeight="1" thickBot="1" x14ac:dyDescent="0.3">
      <c r="B11" s="119" t="s">
        <v>226</v>
      </c>
      <c r="C11" s="120"/>
      <c r="D11" s="120"/>
      <c r="E11" s="120"/>
      <c r="F11" s="121"/>
      <c r="G11" s="122"/>
    </row>
    <row r="12" spans="2:7" s="1" customFormat="1" ht="20.100000000000001" customHeight="1" thickBot="1" x14ac:dyDescent="0.3">
      <c r="B12" s="28" t="s">
        <v>227</v>
      </c>
      <c r="C12" s="106" t="s">
        <v>232</v>
      </c>
      <c r="D12" s="106"/>
      <c r="E12" s="106"/>
      <c r="F12" s="107"/>
      <c r="G12" s="108"/>
    </row>
    <row r="13" spans="2:7" s="1" customFormat="1" ht="45" customHeight="1" x14ac:dyDescent="0.25">
      <c r="B13" s="101" t="s">
        <v>228</v>
      </c>
      <c r="C13" s="32" t="s">
        <v>236</v>
      </c>
      <c r="D13" s="69"/>
      <c r="E13" s="70"/>
      <c r="F13" s="70"/>
      <c r="G13" s="71"/>
    </row>
    <row r="14" spans="2:7" s="1" customFormat="1" ht="45" customHeight="1" x14ac:dyDescent="0.25">
      <c r="B14" s="102"/>
      <c r="C14" s="33" t="s">
        <v>233</v>
      </c>
      <c r="D14" s="66"/>
      <c r="E14" s="67"/>
      <c r="F14" s="67"/>
      <c r="G14" s="68"/>
    </row>
    <row r="15" spans="2:7" s="1" customFormat="1" ht="45" customHeight="1" x14ac:dyDescent="0.25">
      <c r="B15" s="102"/>
      <c r="C15" s="33" t="s">
        <v>234</v>
      </c>
      <c r="D15" s="66"/>
      <c r="E15" s="67"/>
      <c r="F15" s="67"/>
      <c r="G15" s="68"/>
    </row>
    <row r="16" spans="2:7" s="1" customFormat="1" ht="45" customHeight="1" thickBot="1" x14ac:dyDescent="0.3">
      <c r="B16" s="103"/>
      <c r="C16" s="34" t="s">
        <v>235</v>
      </c>
      <c r="D16" s="55"/>
      <c r="E16" s="56"/>
      <c r="F16" s="56"/>
      <c r="G16" s="57"/>
    </row>
    <row r="17" spans="2:7" s="1" customFormat="1" ht="45" customHeight="1" x14ac:dyDescent="0.25">
      <c r="B17" s="101" t="s">
        <v>229</v>
      </c>
      <c r="C17" s="32" t="s">
        <v>236</v>
      </c>
      <c r="D17" s="69"/>
      <c r="E17" s="70"/>
      <c r="F17" s="70"/>
      <c r="G17" s="71"/>
    </row>
    <row r="18" spans="2:7" s="1" customFormat="1" ht="45" customHeight="1" x14ac:dyDescent="0.25">
      <c r="B18" s="102"/>
      <c r="C18" s="33" t="s">
        <v>233</v>
      </c>
      <c r="D18" s="66"/>
      <c r="E18" s="67"/>
      <c r="F18" s="67"/>
      <c r="G18" s="68"/>
    </row>
    <row r="19" spans="2:7" s="1" customFormat="1" ht="45" customHeight="1" x14ac:dyDescent="0.25">
      <c r="B19" s="102"/>
      <c r="C19" s="33" t="s">
        <v>234</v>
      </c>
      <c r="D19" s="66"/>
      <c r="E19" s="67"/>
      <c r="F19" s="67"/>
      <c r="G19" s="68"/>
    </row>
    <row r="20" spans="2:7" s="1" customFormat="1" ht="45" customHeight="1" thickBot="1" x14ac:dyDescent="0.3">
      <c r="B20" s="103"/>
      <c r="C20" s="34" t="s">
        <v>235</v>
      </c>
      <c r="D20" s="55"/>
      <c r="E20" s="56"/>
      <c r="F20" s="56"/>
      <c r="G20" s="57"/>
    </row>
    <row r="21" spans="2:7" s="1" customFormat="1" ht="45" customHeight="1" x14ac:dyDescent="0.25">
      <c r="B21" s="101" t="s">
        <v>230</v>
      </c>
      <c r="C21" s="32" t="s">
        <v>236</v>
      </c>
      <c r="D21" s="69"/>
      <c r="E21" s="70"/>
      <c r="F21" s="70"/>
      <c r="G21" s="71"/>
    </row>
    <row r="22" spans="2:7" s="1" customFormat="1" ht="45" customHeight="1" x14ac:dyDescent="0.25">
      <c r="B22" s="102"/>
      <c r="C22" s="33" t="s">
        <v>233</v>
      </c>
      <c r="D22" s="66"/>
      <c r="E22" s="67"/>
      <c r="F22" s="67"/>
      <c r="G22" s="68"/>
    </row>
    <row r="23" spans="2:7" s="1" customFormat="1" ht="45" customHeight="1" x14ac:dyDescent="0.25">
      <c r="B23" s="102"/>
      <c r="C23" s="33" t="s">
        <v>234</v>
      </c>
      <c r="D23" s="66"/>
      <c r="E23" s="67"/>
      <c r="F23" s="67"/>
      <c r="G23" s="68"/>
    </row>
    <row r="24" spans="2:7" s="1" customFormat="1" ht="45" customHeight="1" thickBot="1" x14ac:dyDescent="0.3">
      <c r="B24" s="103"/>
      <c r="C24" s="34" t="s">
        <v>235</v>
      </c>
      <c r="D24" s="55"/>
      <c r="E24" s="56"/>
      <c r="F24" s="56"/>
      <c r="G24" s="57"/>
    </row>
    <row r="25" spans="2:7" s="1" customFormat="1" ht="45" customHeight="1" x14ac:dyDescent="0.25">
      <c r="B25" s="101" t="s">
        <v>231</v>
      </c>
      <c r="C25" s="32" t="s">
        <v>236</v>
      </c>
      <c r="D25" s="69"/>
      <c r="E25" s="70"/>
      <c r="F25" s="70"/>
      <c r="G25" s="71"/>
    </row>
    <row r="26" spans="2:7" s="1" customFormat="1" ht="45" customHeight="1" x14ac:dyDescent="0.25">
      <c r="B26" s="102"/>
      <c r="C26" s="33" t="s">
        <v>233</v>
      </c>
      <c r="D26" s="66"/>
      <c r="E26" s="67"/>
      <c r="F26" s="67"/>
      <c r="G26" s="68"/>
    </row>
    <row r="27" spans="2:7" s="1" customFormat="1" ht="45" customHeight="1" x14ac:dyDescent="0.25">
      <c r="B27" s="102"/>
      <c r="C27" s="33" t="s">
        <v>234</v>
      </c>
      <c r="D27" s="66"/>
      <c r="E27" s="67"/>
      <c r="F27" s="67"/>
      <c r="G27" s="68"/>
    </row>
    <row r="28" spans="2:7" s="1" customFormat="1" ht="45" customHeight="1" thickBot="1" x14ac:dyDescent="0.3">
      <c r="B28" s="103"/>
      <c r="C28" s="34" t="s">
        <v>235</v>
      </c>
      <c r="D28" s="55"/>
      <c r="E28" s="56"/>
      <c r="F28" s="56"/>
      <c r="G28" s="57"/>
    </row>
    <row r="29" spans="2:7" ht="23.1" customHeight="1" thickBot="1" x14ac:dyDescent="0.3">
      <c r="B29" s="119" t="s">
        <v>241</v>
      </c>
      <c r="C29" s="120"/>
      <c r="D29" s="120"/>
      <c r="E29" s="120"/>
      <c r="F29" s="121"/>
      <c r="G29" s="122"/>
    </row>
    <row r="30" spans="2:7" ht="24.75" thickBot="1" x14ac:dyDescent="0.3">
      <c r="B30" s="13" t="s">
        <v>19</v>
      </c>
      <c r="C30" s="22" t="s">
        <v>21</v>
      </c>
      <c r="D30" s="22" t="s">
        <v>22</v>
      </c>
      <c r="E30" s="22" t="s">
        <v>23</v>
      </c>
      <c r="F30" s="22" t="s">
        <v>24</v>
      </c>
      <c r="G30" s="26" t="s">
        <v>237</v>
      </c>
    </row>
    <row r="31" spans="2:7" ht="24" x14ac:dyDescent="0.25">
      <c r="B31" s="39" t="s">
        <v>14</v>
      </c>
      <c r="C31" s="43"/>
      <c r="D31" s="43"/>
      <c r="E31" s="27">
        <f>+C31-D31</f>
        <v>0</v>
      </c>
      <c r="F31" s="46">
        <f>IFERROR(E31/C31,0)</f>
        <v>0</v>
      </c>
      <c r="G31" s="35"/>
    </row>
    <row r="32" spans="2:7" ht="20.100000000000001" customHeight="1" x14ac:dyDescent="0.25">
      <c r="B32" s="40" t="s">
        <v>15</v>
      </c>
      <c r="C32" s="44"/>
      <c r="D32" s="44"/>
      <c r="E32" s="4">
        <f t="shared" ref="E32:E34" si="0">+C32-D32</f>
        <v>0</v>
      </c>
      <c r="F32" s="47">
        <f t="shared" ref="F32:F37" si="1">IFERROR(E32/C32,0)</f>
        <v>0</v>
      </c>
      <c r="G32" s="36"/>
    </row>
    <row r="33" spans="2:7" ht="24" x14ac:dyDescent="0.25">
      <c r="B33" s="40" t="s">
        <v>16</v>
      </c>
      <c r="C33" s="44"/>
      <c r="D33" s="44"/>
      <c r="E33" s="4">
        <f t="shared" si="0"/>
        <v>0</v>
      </c>
      <c r="F33" s="47">
        <f t="shared" si="1"/>
        <v>0</v>
      </c>
      <c r="G33" s="36"/>
    </row>
    <row r="34" spans="2:7" ht="20.100000000000001" customHeight="1" x14ac:dyDescent="0.25">
      <c r="B34" s="40" t="s">
        <v>17</v>
      </c>
      <c r="C34" s="44"/>
      <c r="D34" s="44"/>
      <c r="E34" s="4">
        <f t="shared" si="0"/>
        <v>0</v>
      </c>
      <c r="F34" s="47">
        <f t="shared" si="1"/>
        <v>0</v>
      </c>
      <c r="G34" s="36"/>
    </row>
    <row r="35" spans="2:7" ht="20.100000000000001" customHeight="1" x14ac:dyDescent="0.25">
      <c r="B35" s="40" t="s">
        <v>29</v>
      </c>
      <c r="C35" s="44"/>
      <c r="D35" s="44"/>
      <c r="E35" s="4">
        <f t="shared" ref="E35" si="2">+C35-D35</f>
        <v>0</v>
      </c>
      <c r="F35" s="47">
        <f t="shared" si="1"/>
        <v>0</v>
      </c>
      <c r="G35" s="36"/>
    </row>
    <row r="36" spans="2:7" ht="20.100000000000001" customHeight="1" thickBot="1" x14ac:dyDescent="0.3">
      <c r="B36" s="41" t="s">
        <v>18</v>
      </c>
      <c r="C36" s="45"/>
      <c r="D36" s="45"/>
      <c r="E36" s="31">
        <f>+C36-D36</f>
        <v>0</v>
      </c>
      <c r="F36" s="48">
        <f>IFERROR(E36/C36,0)</f>
        <v>0</v>
      </c>
      <c r="G36" s="37"/>
    </row>
    <row r="37" spans="2:7" ht="20.100000000000001" customHeight="1" thickBot="1" x14ac:dyDescent="0.3">
      <c r="B37" s="29" t="s">
        <v>20</v>
      </c>
      <c r="C37" s="30">
        <f>SUM(C31:C36)</f>
        <v>0</v>
      </c>
      <c r="D37" s="30">
        <f t="shared" ref="D37" si="3">SUM(D31:D36)</f>
        <v>0</v>
      </c>
      <c r="E37" s="30">
        <f>SUM(E31:E36)</f>
        <v>0</v>
      </c>
      <c r="F37" s="49">
        <f t="shared" si="1"/>
        <v>0</v>
      </c>
      <c r="G37" s="38"/>
    </row>
    <row r="38" spans="2:7" ht="23.1" customHeight="1" thickBot="1" x14ac:dyDescent="0.3">
      <c r="B38" s="113" t="s">
        <v>242</v>
      </c>
      <c r="C38" s="114"/>
      <c r="D38" s="114"/>
      <c r="E38" s="114"/>
      <c r="F38" s="115"/>
      <c r="G38" s="116"/>
    </row>
    <row r="39" spans="2:7" ht="20.100000000000001" customHeight="1" thickBot="1" x14ac:dyDescent="0.3">
      <c r="B39" s="123" t="s">
        <v>8</v>
      </c>
      <c r="C39" s="124"/>
      <c r="D39" s="124"/>
      <c r="E39" s="124"/>
      <c r="F39" s="124"/>
      <c r="G39" s="125"/>
    </row>
    <row r="40" spans="2:7" ht="24.75" thickBot="1" x14ac:dyDescent="0.3">
      <c r="B40" s="117" t="s">
        <v>7</v>
      </c>
      <c r="C40" s="118"/>
      <c r="D40" s="22" t="s">
        <v>13</v>
      </c>
      <c r="E40" s="22" t="s">
        <v>238</v>
      </c>
      <c r="F40" s="60" t="s">
        <v>239</v>
      </c>
      <c r="G40" s="61"/>
    </row>
    <row r="41" spans="2:7" ht="20.100000000000001" customHeight="1" x14ac:dyDescent="0.25">
      <c r="B41" s="130"/>
      <c r="C41" s="131"/>
      <c r="D41" s="5"/>
      <c r="E41" s="5"/>
      <c r="F41" s="62"/>
      <c r="G41" s="63"/>
    </row>
    <row r="42" spans="2:7" ht="20.100000000000001" customHeight="1" x14ac:dyDescent="0.25">
      <c r="B42" s="72"/>
      <c r="C42" s="73"/>
      <c r="D42" s="6"/>
      <c r="E42" s="6"/>
      <c r="F42" s="64"/>
      <c r="G42" s="65"/>
    </row>
    <row r="43" spans="2:7" ht="20.100000000000001" customHeight="1" x14ac:dyDescent="0.25">
      <c r="B43" s="72"/>
      <c r="C43" s="73"/>
      <c r="D43" s="6"/>
      <c r="E43" s="6"/>
      <c r="F43" s="64"/>
      <c r="G43" s="65"/>
    </row>
    <row r="44" spans="2:7" ht="20.100000000000001" customHeight="1" x14ac:dyDescent="0.25">
      <c r="B44" s="72"/>
      <c r="C44" s="73"/>
      <c r="D44" s="6"/>
      <c r="E44" s="6"/>
      <c r="F44" s="64"/>
      <c r="G44" s="65"/>
    </row>
    <row r="45" spans="2:7" ht="20.100000000000001" customHeight="1" thickBot="1" x14ac:dyDescent="0.3">
      <c r="B45" s="104"/>
      <c r="C45" s="105"/>
      <c r="D45" s="7"/>
      <c r="E45" s="7"/>
      <c r="F45" s="58"/>
      <c r="G45" s="59"/>
    </row>
    <row r="46" spans="2:7" ht="23.1" customHeight="1" thickBot="1" x14ac:dyDescent="0.3">
      <c r="B46" s="113" t="s">
        <v>243</v>
      </c>
      <c r="C46" s="114"/>
      <c r="D46" s="114"/>
      <c r="E46" s="114"/>
      <c r="F46" s="115"/>
      <c r="G46" s="116"/>
    </row>
    <row r="47" spans="2:7" ht="65.099999999999994" customHeight="1" thickBot="1" x14ac:dyDescent="0.3">
      <c r="B47" s="126" t="s">
        <v>12</v>
      </c>
      <c r="C47" s="127"/>
      <c r="D47" s="127"/>
      <c r="E47" s="127"/>
      <c r="F47" s="127"/>
      <c r="G47" s="128"/>
    </row>
    <row r="48" spans="2:7" ht="9.9499999999999993" customHeight="1" x14ac:dyDescent="0.25"/>
    <row r="49" spans="2:7" ht="45" customHeight="1" x14ac:dyDescent="0.2">
      <c r="B49" s="129"/>
      <c r="C49" s="129"/>
      <c r="F49" s="51"/>
      <c r="G49" s="50"/>
    </row>
    <row r="50" spans="2:7" ht="5.0999999999999996" customHeight="1" x14ac:dyDescent="0.25">
      <c r="B50" s="3"/>
      <c r="F50" s="52"/>
      <c r="G50" s="53"/>
    </row>
    <row r="51" spans="2:7" ht="12.75" x14ac:dyDescent="0.25">
      <c r="B51" s="110" t="s">
        <v>244</v>
      </c>
      <c r="C51" s="110"/>
      <c r="F51" s="10"/>
      <c r="G51" s="10" t="str">
        <f>+C7</f>
        <v/>
      </c>
    </row>
    <row r="52" spans="2:7" ht="5.0999999999999996" customHeight="1" x14ac:dyDescent="0.25">
      <c r="F52" s="54"/>
      <c r="G52" s="54"/>
    </row>
    <row r="53" spans="2:7" ht="12.75" customHeight="1" x14ac:dyDescent="0.25">
      <c r="B53" s="109" t="s">
        <v>9</v>
      </c>
      <c r="C53" s="109"/>
      <c r="G53" s="42" t="s">
        <v>10</v>
      </c>
    </row>
    <row r="54" spans="2:7" x14ac:dyDescent="0.25"/>
    <row r="55" spans="2:7" hidden="1" x14ac:dyDescent="0.25"/>
    <row r="56" spans="2:7" hidden="1" x14ac:dyDescent="0.25"/>
    <row r="57" spans="2:7" hidden="1" x14ac:dyDescent="0.25"/>
    <row r="58" spans="2:7" hidden="1" x14ac:dyDescent="0.25"/>
    <row r="59" spans="2:7" hidden="1" x14ac:dyDescent="0.25"/>
    <row r="60" spans="2:7" hidden="1" x14ac:dyDescent="0.25"/>
    <row r="61" spans="2:7" hidden="1" x14ac:dyDescent="0.25"/>
    <row r="62" spans="2:7" hidden="1" x14ac:dyDescent="0.25"/>
    <row r="63" spans="2:7" hidden="1" x14ac:dyDescent="0.25"/>
    <row r="64" spans="2: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sheetData>
  <sheetProtection algorithmName="SHA-512" hashValue="dhbyygYwVocLtTRmpjMwcpce0ENx1wCiR7nDAOnQwwlat8iykRd3Yk4kDtPnF4zqkNPFr7zHt7REmimOcYn7gA==" saltValue="DmltK73vyKfoVF1vphzh3A==" spinCount="100000" sheet="1" insertRows="0" deleteRows="0"/>
  <mergeCells count="56">
    <mergeCell ref="B45:C45"/>
    <mergeCell ref="C12:G12"/>
    <mergeCell ref="B53:C53"/>
    <mergeCell ref="C8:D8"/>
    <mergeCell ref="B51:C51"/>
    <mergeCell ref="C10:D10"/>
    <mergeCell ref="B38:G38"/>
    <mergeCell ref="B40:C40"/>
    <mergeCell ref="B29:G29"/>
    <mergeCell ref="B39:G39"/>
    <mergeCell ref="B11:G11"/>
    <mergeCell ref="B47:G47"/>
    <mergeCell ref="B49:C49"/>
    <mergeCell ref="B46:G46"/>
    <mergeCell ref="B41:C41"/>
    <mergeCell ref="B42:C42"/>
    <mergeCell ref="B43:C43"/>
    <mergeCell ref="B44:C44"/>
    <mergeCell ref="B2:G2"/>
    <mergeCell ref="B4:G4"/>
    <mergeCell ref="B3:G3"/>
    <mergeCell ref="B5:G5"/>
    <mergeCell ref="C9:D9"/>
    <mergeCell ref="C6:G6"/>
    <mergeCell ref="C7:G7"/>
    <mergeCell ref="E8:F8"/>
    <mergeCell ref="E9:F9"/>
    <mergeCell ref="E10:F10"/>
    <mergeCell ref="B21:B24"/>
    <mergeCell ref="B17:B20"/>
    <mergeCell ref="B13:B16"/>
    <mergeCell ref="B25:B28"/>
    <mergeCell ref="D13:G13"/>
    <mergeCell ref="D14:G14"/>
    <mergeCell ref="D15:G15"/>
    <mergeCell ref="D16:G16"/>
    <mergeCell ref="D17:G17"/>
    <mergeCell ref="D18:G18"/>
    <mergeCell ref="D19:G19"/>
    <mergeCell ref="D20:G20"/>
    <mergeCell ref="D21:G21"/>
    <mergeCell ref="D22:G22"/>
    <mergeCell ref="D23:G23"/>
    <mergeCell ref="D24:G24"/>
    <mergeCell ref="D25:G25"/>
    <mergeCell ref="D26:G26"/>
    <mergeCell ref="D27:G27"/>
    <mergeCell ref="F50:G50"/>
    <mergeCell ref="F52:G52"/>
    <mergeCell ref="D28:G28"/>
    <mergeCell ref="F45:G45"/>
    <mergeCell ref="F40:G40"/>
    <mergeCell ref="F41:G41"/>
    <mergeCell ref="F42:G42"/>
    <mergeCell ref="F43:G43"/>
    <mergeCell ref="F44:G44"/>
  </mergeCells>
  <dataValidations count="1">
    <dataValidation type="decimal" allowBlank="1" showInputMessage="1" showErrorMessage="1" sqref="C31:D36">
      <formula1>0</formula1>
      <formula2>50000</formula2>
    </dataValidation>
  </dataValidations>
  <printOptions horizontalCentered="1"/>
  <pageMargins left="0.59055118110236227" right="0.59055118110236227" top="0.19685039370078741" bottom="0.19685039370078741" header="0" footer="0"/>
  <pageSetup paperSize="9" scale="87" fitToHeight="0" orientation="portrait" r:id="rId1"/>
  <rowBreaks count="1" manualBreakCount="1">
    <brk id="24" min="1" max="6"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14:formula1>
            <xm:f>Base!$B2:$B1000</xm:f>
          </x14:formula1>
          <xm:sqref>C10:D10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182"/>
  <sheetViews>
    <sheetView showGridLines="0" workbookViewId="0">
      <pane xSplit="2" ySplit="1" topLeftCell="C44" activePane="bottomRight" state="frozen"/>
      <selection pane="topRight" activeCell="F1" sqref="F1"/>
      <selection pane="bottomLeft" activeCell="A3" sqref="A3"/>
      <selection pane="bottomRight" activeCell="G178" sqref="G178"/>
    </sheetView>
  </sheetViews>
  <sheetFormatPr baseColWidth="10" defaultRowHeight="15" x14ac:dyDescent="0.25"/>
  <cols>
    <col min="1" max="1" width="40.7109375" customWidth="1"/>
    <col min="2" max="2" width="11.7109375" bestFit="1" customWidth="1"/>
    <col min="3" max="3" width="9.7109375" customWidth="1"/>
    <col min="4" max="4" width="8.7109375" bestFit="1" customWidth="1"/>
    <col min="5" max="5" width="8.7109375" customWidth="1"/>
    <col min="6" max="6" width="15.7109375" style="20" customWidth="1"/>
    <col min="7" max="7" width="21.28515625" customWidth="1"/>
    <col min="8" max="8" width="19.5703125" customWidth="1"/>
  </cols>
  <sheetData>
    <row r="1" spans="1:8" ht="23.25" thickBot="1" x14ac:dyDescent="0.3">
      <c r="A1" s="14" t="s">
        <v>30</v>
      </c>
      <c r="B1" s="15" t="s">
        <v>31</v>
      </c>
      <c r="C1" s="14" t="s">
        <v>32</v>
      </c>
      <c r="D1" s="14" t="s">
        <v>33</v>
      </c>
      <c r="E1" s="14" t="s">
        <v>34</v>
      </c>
      <c r="F1" s="14" t="s">
        <v>10</v>
      </c>
      <c r="G1" s="14" t="s">
        <v>35</v>
      </c>
      <c r="H1" s="14" t="s">
        <v>11</v>
      </c>
    </row>
    <row r="2" spans="1:8" ht="22.5" x14ac:dyDescent="0.25">
      <c r="A2" s="17" t="s">
        <v>245</v>
      </c>
      <c r="B2" s="16" t="s">
        <v>36</v>
      </c>
      <c r="C2" s="18">
        <v>42774</v>
      </c>
      <c r="D2" s="16">
        <v>23</v>
      </c>
      <c r="E2" s="18">
        <v>43473</v>
      </c>
      <c r="F2" s="19" t="s">
        <v>37</v>
      </c>
      <c r="G2" s="16" t="s">
        <v>336</v>
      </c>
      <c r="H2" s="19" t="s">
        <v>38</v>
      </c>
    </row>
    <row r="3" spans="1:8" ht="22.5" x14ac:dyDescent="0.25">
      <c r="A3" s="17" t="s">
        <v>246</v>
      </c>
      <c r="B3" s="16" t="s">
        <v>39</v>
      </c>
      <c r="C3" s="18">
        <v>42875</v>
      </c>
      <c r="D3" s="16">
        <v>10</v>
      </c>
      <c r="E3" s="18">
        <v>43179</v>
      </c>
      <c r="F3" s="19" t="s">
        <v>40</v>
      </c>
      <c r="G3" s="16" t="s">
        <v>336</v>
      </c>
      <c r="H3" s="19" t="s">
        <v>38</v>
      </c>
    </row>
    <row r="4" spans="1:8" ht="22.5" x14ac:dyDescent="0.25">
      <c r="A4" s="17" t="s">
        <v>247</v>
      </c>
      <c r="B4" s="16" t="s">
        <v>41</v>
      </c>
      <c r="C4" s="18">
        <v>42979</v>
      </c>
      <c r="D4" s="16">
        <v>12</v>
      </c>
      <c r="E4" s="18">
        <v>43344</v>
      </c>
      <c r="F4" s="19" t="s">
        <v>248</v>
      </c>
      <c r="G4" s="16" t="s">
        <v>336</v>
      </c>
      <c r="H4" s="19" t="s">
        <v>38</v>
      </c>
    </row>
    <row r="5" spans="1:8" ht="22.5" x14ac:dyDescent="0.25">
      <c r="A5" s="17" t="s">
        <v>246</v>
      </c>
      <c r="B5" s="16" t="s">
        <v>249</v>
      </c>
      <c r="C5" s="18">
        <v>43133</v>
      </c>
      <c r="D5" s="16">
        <v>18</v>
      </c>
      <c r="E5" s="18">
        <v>43679</v>
      </c>
      <c r="F5" s="19" t="s">
        <v>250</v>
      </c>
      <c r="G5" s="16" t="s">
        <v>336</v>
      </c>
      <c r="H5" s="19" t="s">
        <v>38</v>
      </c>
    </row>
    <row r="6" spans="1:8" ht="33.75" x14ac:dyDescent="0.25">
      <c r="A6" s="17" t="s">
        <v>251</v>
      </c>
      <c r="B6" s="16" t="s">
        <v>252</v>
      </c>
      <c r="C6" s="18">
        <v>43192</v>
      </c>
      <c r="D6" s="16">
        <v>24</v>
      </c>
      <c r="E6" s="18">
        <v>43923</v>
      </c>
      <c r="F6" s="19" t="s">
        <v>253</v>
      </c>
      <c r="G6" s="16" t="s">
        <v>336</v>
      </c>
      <c r="H6" s="19" t="s">
        <v>38</v>
      </c>
    </row>
    <row r="7" spans="1:8" ht="22.5" x14ac:dyDescent="0.25">
      <c r="A7" s="17" t="s">
        <v>338</v>
      </c>
      <c r="B7" s="16" t="s">
        <v>339</v>
      </c>
      <c r="C7" s="18">
        <v>43405</v>
      </c>
      <c r="D7" s="16">
        <v>18</v>
      </c>
      <c r="E7" s="18">
        <v>43952</v>
      </c>
      <c r="F7" s="19" t="s">
        <v>248</v>
      </c>
      <c r="G7" s="16" t="s">
        <v>336</v>
      </c>
      <c r="H7" s="19" t="s">
        <v>38</v>
      </c>
    </row>
    <row r="8" spans="1:8" ht="33.75" x14ac:dyDescent="0.25">
      <c r="A8" s="17" t="s">
        <v>340</v>
      </c>
      <c r="B8" s="16" t="s">
        <v>341</v>
      </c>
      <c r="C8" s="18">
        <v>43374</v>
      </c>
      <c r="D8" s="16">
        <v>18</v>
      </c>
      <c r="E8" s="18">
        <v>43922</v>
      </c>
      <c r="F8" s="19" t="s">
        <v>37</v>
      </c>
      <c r="G8" s="16" t="s">
        <v>336</v>
      </c>
      <c r="H8" s="19" t="s">
        <v>38</v>
      </c>
    </row>
    <row r="9" spans="1:8" ht="22.5" x14ac:dyDescent="0.25">
      <c r="A9" s="17" t="s">
        <v>342</v>
      </c>
      <c r="B9" s="16" t="s">
        <v>343</v>
      </c>
      <c r="C9" s="18">
        <v>43405</v>
      </c>
      <c r="D9" s="16">
        <v>24</v>
      </c>
      <c r="E9" s="18">
        <v>44136</v>
      </c>
      <c r="F9" s="19" t="s">
        <v>216</v>
      </c>
      <c r="G9" s="16" t="s">
        <v>336</v>
      </c>
      <c r="H9" s="19" t="s">
        <v>38</v>
      </c>
    </row>
    <row r="10" spans="1:8" ht="33.75" x14ac:dyDescent="0.25">
      <c r="A10" s="17" t="s">
        <v>447</v>
      </c>
      <c r="B10" s="16" t="s">
        <v>448</v>
      </c>
      <c r="C10" s="18">
        <v>43474</v>
      </c>
      <c r="D10" s="16">
        <v>18</v>
      </c>
      <c r="E10" s="18">
        <v>44021</v>
      </c>
      <c r="F10" s="19" t="s">
        <v>530</v>
      </c>
      <c r="G10" s="16" t="s">
        <v>336</v>
      </c>
      <c r="H10" s="19" t="s">
        <v>38</v>
      </c>
    </row>
    <row r="11" spans="1:8" ht="33.75" x14ac:dyDescent="0.25">
      <c r="A11" s="17" t="s">
        <v>449</v>
      </c>
      <c r="B11" s="16" t="s">
        <v>450</v>
      </c>
      <c r="C11" s="18">
        <v>43522</v>
      </c>
      <c r="D11" s="16">
        <v>24</v>
      </c>
      <c r="E11" s="18">
        <v>44253</v>
      </c>
      <c r="F11" s="19" t="s">
        <v>216</v>
      </c>
      <c r="G11" s="16" t="s">
        <v>336</v>
      </c>
      <c r="H11" s="19" t="s">
        <v>38</v>
      </c>
    </row>
    <row r="12" spans="1:8" ht="22.5" x14ac:dyDescent="0.25">
      <c r="A12" s="17" t="s">
        <v>451</v>
      </c>
      <c r="B12" s="16" t="s">
        <v>452</v>
      </c>
      <c r="C12" s="18">
        <v>43532</v>
      </c>
      <c r="D12" s="16">
        <v>12</v>
      </c>
      <c r="E12" s="18">
        <v>43898</v>
      </c>
      <c r="F12" s="19" t="s">
        <v>531</v>
      </c>
      <c r="G12" s="16" t="s">
        <v>336</v>
      </c>
      <c r="H12" s="19" t="s">
        <v>38</v>
      </c>
    </row>
    <row r="13" spans="1:8" ht="22.5" x14ac:dyDescent="0.25">
      <c r="A13" s="17" t="s">
        <v>453</v>
      </c>
      <c r="B13" s="16" t="s">
        <v>454</v>
      </c>
      <c r="C13" s="18">
        <v>43556</v>
      </c>
      <c r="D13" s="16">
        <v>18</v>
      </c>
      <c r="E13" s="18">
        <v>44105</v>
      </c>
      <c r="F13" s="19" t="s">
        <v>532</v>
      </c>
      <c r="G13" s="16" t="s">
        <v>336</v>
      </c>
      <c r="H13" s="19" t="s">
        <v>38</v>
      </c>
    </row>
    <row r="14" spans="1:8" ht="33.75" x14ac:dyDescent="0.25">
      <c r="A14" s="17" t="s">
        <v>254</v>
      </c>
      <c r="B14" s="16" t="s">
        <v>42</v>
      </c>
      <c r="C14" s="18">
        <v>42767</v>
      </c>
      <c r="D14" s="16">
        <v>24</v>
      </c>
      <c r="E14" s="18">
        <v>43497</v>
      </c>
      <c r="F14" s="19" t="s">
        <v>43</v>
      </c>
      <c r="G14" s="16" t="s">
        <v>336</v>
      </c>
      <c r="H14" s="19" t="s">
        <v>46</v>
      </c>
    </row>
    <row r="15" spans="1:8" ht="22.5" x14ac:dyDescent="0.25">
      <c r="A15" s="17" t="s">
        <v>47</v>
      </c>
      <c r="B15" s="16" t="s">
        <v>48</v>
      </c>
      <c r="C15" s="18">
        <v>42739</v>
      </c>
      <c r="D15" s="16">
        <v>18</v>
      </c>
      <c r="E15" s="18">
        <v>43285</v>
      </c>
      <c r="F15" s="19" t="s">
        <v>49</v>
      </c>
      <c r="G15" s="16" t="s">
        <v>336</v>
      </c>
      <c r="H15" s="19" t="s">
        <v>46</v>
      </c>
    </row>
    <row r="16" spans="1:8" ht="33.75" x14ac:dyDescent="0.25">
      <c r="A16" s="17" t="s">
        <v>255</v>
      </c>
      <c r="B16" s="16" t="s">
        <v>51</v>
      </c>
      <c r="C16" s="18">
        <v>42740</v>
      </c>
      <c r="D16" s="16">
        <v>27</v>
      </c>
      <c r="E16" s="18">
        <v>43560</v>
      </c>
      <c r="F16" s="19" t="s">
        <v>45</v>
      </c>
      <c r="G16" s="16" t="s">
        <v>336</v>
      </c>
      <c r="H16" s="19" t="s">
        <v>46</v>
      </c>
    </row>
    <row r="17" spans="1:8" ht="33.75" x14ac:dyDescent="0.25">
      <c r="A17" s="17" t="s">
        <v>256</v>
      </c>
      <c r="B17" s="16" t="s">
        <v>53</v>
      </c>
      <c r="C17" s="18">
        <v>42795</v>
      </c>
      <c r="D17" s="16">
        <v>27</v>
      </c>
      <c r="E17" s="18">
        <v>43617</v>
      </c>
      <c r="F17" s="19" t="s">
        <v>45</v>
      </c>
      <c r="G17" s="16" t="s">
        <v>336</v>
      </c>
      <c r="H17" s="19" t="s">
        <v>46</v>
      </c>
    </row>
    <row r="18" spans="1:8" ht="22.5" x14ac:dyDescent="0.25">
      <c r="A18" s="17" t="s">
        <v>257</v>
      </c>
      <c r="B18" s="16" t="s">
        <v>54</v>
      </c>
      <c r="C18" s="18">
        <v>42767</v>
      </c>
      <c r="D18" s="16">
        <v>26</v>
      </c>
      <c r="E18" s="18">
        <v>43556</v>
      </c>
      <c r="F18" s="19" t="s">
        <v>43</v>
      </c>
      <c r="G18" s="16" t="s">
        <v>336</v>
      </c>
      <c r="H18" s="19" t="s">
        <v>46</v>
      </c>
    </row>
    <row r="19" spans="1:8" ht="22.5" x14ac:dyDescent="0.25">
      <c r="A19" s="17" t="s">
        <v>258</v>
      </c>
      <c r="B19" s="16" t="s">
        <v>55</v>
      </c>
      <c r="C19" s="18">
        <v>42979</v>
      </c>
      <c r="D19" s="16">
        <v>18</v>
      </c>
      <c r="E19" s="18">
        <v>43525</v>
      </c>
      <c r="F19" s="19" t="s">
        <v>49</v>
      </c>
      <c r="G19" s="16" t="s">
        <v>336</v>
      </c>
      <c r="H19" s="19" t="s">
        <v>46</v>
      </c>
    </row>
    <row r="20" spans="1:8" ht="22.5" x14ac:dyDescent="0.25">
      <c r="A20" s="17" t="s">
        <v>259</v>
      </c>
      <c r="B20" s="16" t="s">
        <v>260</v>
      </c>
      <c r="C20" s="18">
        <v>43140</v>
      </c>
      <c r="D20" s="16">
        <v>10</v>
      </c>
      <c r="E20" s="18">
        <v>43443</v>
      </c>
      <c r="F20" s="19" t="s">
        <v>43</v>
      </c>
      <c r="G20" s="16" t="s">
        <v>336</v>
      </c>
      <c r="H20" s="19" t="s">
        <v>46</v>
      </c>
    </row>
    <row r="21" spans="1:8" ht="22.5" x14ac:dyDescent="0.25">
      <c r="A21" s="17" t="s">
        <v>261</v>
      </c>
      <c r="B21" s="16" t="s">
        <v>262</v>
      </c>
      <c r="C21" s="18">
        <v>43146</v>
      </c>
      <c r="D21" s="16">
        <v>10</v>
      </c>
      <c r="E21" s="18">
        <v>43449</v>
      </c>
      <c r="F21" s="19" t="s">
        <v>43</v>
      </c>
      <c r="G21" s="16" t="s">
        <v>336</v>
      </c>
      <c r="H21" s="19" t="s">
        <v>46</v>
      </c>
    </row>
    <row r="22" spans="1:8" ht="33.75" x14ac:dyDescent="0.25">
      <c r="A22" s="17" t="s">
        <v>344</v>
      </c>
      <c r="B22" s="16" t="s">
        <v>345</v>
      </c>
      <c r="C22" s="18">
        <v>43374</v>
      </c>
      <c r="D22" s="16">
        <v>18</v>
      </c>
      <c r="E22" s="18">
        <v>43922</v>
      </c>
      <c r="F22" s="19" t="s">
        <v>45</v>
      </c>
      <c r="G22" s="16" t="s">
        <v>336</v>
      </c>
      <c r="H22" s="19" t="s">
        <v>46</v>
      </c>
    </row>
    <row r="23" spans="1:8" ht="22.5" x14ac:dyDescent="0.25">
      <c r="A23" s="17" t="s">
        <v>455</v>
      </c>
      <c r="B23" s="16" t="s">
        <v>456</v>
      </c>
      <c r="C23" s="18">
        <v>43530</v>
      </c>
      <c r="D23" s="16">
        <v>24</v>
      </c>
      <c r="E23" s="18">
        <v>44261</v>
      </c>
      <c r="F23" s="19" t="s">
        <v>49</v>
      </c>
      <c r="G23" s="16" t="s">
        <v>336</v>
      </c>
      <c r="H23" s="19" t="s">
        <v>46</v>
      </c>
    </row>
    <row r="24" spans="1:8" ht="22.5" x14ac:dyDescent="0.25">
      <c r="A24" s="17" t="s">
        <v>263</v>
      </c>
      <c r="B24" s="16" t="s">
        <v>56</v>
      </c>
      <c r="C24" s="18">
        <v>43160</v>
      </c>
      <c r="D24" s="16">
        <v>17</v>
      </c>
      <c r="E24" s="18">
        <v>43678</v>
      </c>
      <c r="F24" s="19" t="s">
        <v>57</v>
      </c>
      <c r="G24" s="16" t="s">
        <v>58</v>
      </c>
      <c r="H24" s="19" t="s">
        <v>59</v>
      </c>
    </row>
    <row r="25" spans="1:8" ht="45" x14ac:dyDescent="0.25">
      <c r="A25" s="17" t="s">
        <v>264</v>
      </c>
      <c r="B25" s="16" t="s">
        <v>60</v>
      </c>
      <c r="C25" s="18">
        <v>42781</v>
      </c>
      <c r="D25" s="16">
        <v>17</v>
      </c>
      <c r="E25" s="18">
        <v>43296</v>
      </c>
      <c r="F25" s="19" t="s">
        <v>61</v>
      </c>
      <c r="G25" s="16" t="s">
        <v>58</v>
      </c>
      <c r="H25" s="19" t="s">
        <v>62</v>
      </c>
    </row>
    <row r="26" spans="1:8" ht="45" x14ac:dyDescent="0.25">
      <c r="A26" s="17" t="s">
        <v>265</v>
      </c>
      <c r="B26" s="16" t="s">
        <v>63</v>
      </c>
      <c r="C26" s="18">
        <v>42948</v>
      </c>
      <c r="D26" s="16">
        <v>24</v>
      </c>
      <c r="E26" s="18">
        <v>43678</v>
      </c>
      <c r="F26" s="19" t="s">
        <v>57</v>
      </c>
      <c r="G26" s="16" t="s">
        <v>58</v>
      </c>
      <c r="H26" s="19" t="s">
        <v>59</v>
      </c>
    </row>
    <row r="27" spans="1:8" ht="22.5" x14ac:dyDescent="0.25">
      <c r="A27" s="17" t="s">
        <v>266</v>
      </c>
      <c r="B27" s="16" t="s">
        <v>65</v>
      </c>
      <c r="C27" s="18">
        <v>42979</v>
      </c>
      <c r="D27" s="16">
        <v>16</v>
      </c>
      <c r="E27" s="18">
        <v>43466</v>
      </c>
      <c r="F27" s="19" t="s">
        <v>64</v>
      </c>
      <c r="G27" s="16" t="s">
        <v>58</v>
      </c>
      <c r="H27" s="19" t="s">
        <v>59</v>
      </c>
    </row>
    <row r="28" spans="1:8" ht="22.5" x14ac:dyDescent="0.25">
      <c r="A28" s="17" t="s">
        <v>267</v>
      </c>
      <c r="B28" s="16" t="s">
        <v>66</v>
      </c>
      <c r="C28" s="18">
        <v>42992</v>
      </c>
      <c r="D28" s="16">
        <v>15</v>
      </c>
      <c r="E28" s="18">
        <v>43448</v>
      </c>
      <c r="F28" s="19" t="s">
        <v>67</v>
      </c>
      <c r="G28" s="16" t="s">
        <v>58</v>
      </c>
      <c r="H28" s="19" t="s">
        <v>59</v>
      </c>
    </row>
    <row r="29" spans="1:8" ht="22.5" x14ac:dyDescent="0.25">
      <c r="A29" s="17" t="s">
        <v>346</v>
      </c>
      <c r="B29" s="16" t="s">
        <v>347</v>
      </c>
      <c r="C29" s="18">
        <v>43374</v>
      </c>
      <c r="D29" s="16">
        <v>15</v>
      </c>
      <c r="E29" s="18">
        <v>43831</v>
      </c>
      <c r="F29" s="19" t="s">
        <v>422</v>
      </c>
      <c r="G29" s="16" t="s">
        <v>58</v>
      </c>
      <c r="H29" s="19" t="s">
        <v>59</v>
      </c>
    </row>
    <row r="30" spans="1:8" ht="22.5" x14ac:dyDescent="0.25">
      <c r="A30" s="17" t="s">
        <v>348</v>
      </c>
      <c r="B30" s="16" t="s">
        <v>349</v>
      </c>
      <c r="C30" s="18">
        <v>43374</v>
      </c>
      <c r="D30" s="16">
        <v>18</v>
      </c>
      <c r="E30" s="18">
        <v>43922</v>
      </c>
      <c r="F30" s="19" t="s">
        <v>422</v>
      </c>
      <c r="G30" s="16" t="s">
        <v>58</v>
      </c>
      <c r="H30" s="19" t="s">
        <v>59</v>
      </c>
    </row>
    <row r="31" spans="1:8" ht="22.5" x14ac:dyDescent="0.25">
      <c r="A31" s="17" t="s">
        <v>457</v>
      </c>
      <c r="B31" s="16" t="s">
        <v>458</v>
      </c>
      <c r="C31" s="18">
        <v>43528</v>
      </c>
      <c r="D31" s="16">
        <v>14</v>
      </c>
      <c r="E31" s="18">
        <v>43955</v>
      </c>
      <c r="F31" s="19" t="s">
        <v>57</v>
      </c>
      <c r="G31" s="16" t="s">
        <v>58</v>
      </c>
      <c r="H31" s="19" t="s">
        <v>59</v>
      </c>
    </row>
    <row r="32" spans="1:8" ht="22.5" x14ac:dyDescent="0.25">
      <c r="A32" s="17" t="s">
        <v>459</v>
      </c>
      <c r="B32" s="16" t="s">
        <v>460</v>
      </c>
      <c r="C32" s="18">
        <v>43528</v>
      </c>
      <c r="D32" s="16">
        <v>18</v>
      </c>
      <c r="E32" s="18">
        <v>44078</v>
      </c>
      <c r="F32" s="19" t="s">
        <v>57</v>
      </c>
      <c r="G32" s="16" t="s">
        <v>58</v>
      </c>
      <c r="H32" s="19" t="s">
        <v>59</v>
      </c>
    </row>
    <row r="33" spans="1:8" ht="33.75" x14ac:dyDescent="0.25">
      <c r="A33" s="17" t="s">
        <v>461</v>
      </c>
      <c r="B33" s="16" t="s">
        <v>462</v>
      </c>
      <c r="C33" s="18">
        <v>43723</v>
      </c>
      <c r="D33" s="16">
        <v>24</v>
      </c>
      <c r="E33" s="18">
        <v>44454</v>
      </c>
      <c r="F33" s="19" t="s">
        <v>533</v>
      </c>
      <c r="G33" s="16" t="s">
        <v>58</v>
      </c>
      <c r="H33" s="19" t="s">
        <v>59</v>
      </c>
    </row>
    <row r="34" spans="1:8" ht="22.5" x14ac:dyDescent="0.25">
      <c r="A34" s="17" t="s">
        <v>268</v>
      </c>
      <c r="B34" s="16" t="s">
        <v>68</v>
      </c>
      <c r="C34" s="18">
        <v>42767</v>
      </c>
      <c r="D34" s="16">
        <v>24</v>
      </c>
      <c r="E34" s="18">
        <v>43497</v>
      </c>
      <c r="F34" s="19" t="s">
        <v>44</v>
      </c>
      <c r="G34" s="16" t="s">
        <v>336</v>
      </c>
      <c r="H34" s="19" t="s">
        <v>69</v>
      </c>
    </row>
    <row r="35" spans="1:8" ht="22.5" x14ac:dyDescent="0.25">
      <c r="A35" s="17" t="s">
        <v>269</v>
      </c>
      <c r="B35" s="16" t="s">
        <v>70</v>
      </c>
      <c r="C35" s="18">
        <v>42746</v>
      </c>
      <c r="D35" s="16">
        <v>19</v>
      </c>
      <c r="E35" s="18">
        <v>43323</v>
      </c>
      <c r="F35" s="19" t="s">
        <v>52</v>
      </c>
      <c r="G35" s="16" t="s">
        <v>336</v>
      </c>
      <c r="H35" s="19" t="s">
        <v>69</v>
      </c>
    </row>
    <row r="36" spans="1:8" ht="33.75" x14ac:dyDescent="0.25">
      <c r="A36" s="17" t="s">
        <v>270</v>
      </c>
      <c r="B36" s="16" t="s">
        <v>71</v>
      </c>
      <c r="C36" s="18">
        <v>42776</v>
      </c>
      <c r="D36" s="16">
        <v>16</v>
      </c>
      <c r="E36" s="18">
        <v>43261</v>
      </c>
      <c r="F36" s="19" t="s">
        <v>72</v>
      </c>
      <c r="G36" s="16" t="s">
        <v>336</v>
      </c>
      <c r="H36" s="19" t="s">
        <v>69</v>
      </c>
    </row>
    <row r="37" spans="1:8" ht="33.75" x14ac:dyDescent="0.25">
      <c r="A37" s="17" t="s">
        <v>271</v>
      </c>
      <c r="B37" s="16" t="s">
        <v>73</v>
      </c>
      <c r="C37" s="18">
        <v>42948</v>
      </c>
      <c r="D37" s="16">
        <v>12</v>
      </c>
      <c r="E37" s="18">
        <v>43313</v>
      </c>
      <c r="F37" s="19" t="s">
        <v>74</v>
      </c>
      <c r="G37" s="16" t="s">
        <v>336</v>
      </c>
      <c r="H37" s="19" t="s">
        <v>69</v>
      </c>
    </row>
    <row r="38" spans="1:8" ht="22.5" x14ac:dyDescent="0.25">
      <c r="A38" s="17" t="s">
        <v>272</v>
      </c>
      <c r="B38" s="16" t="s">
        <v>75</v>
      </c>
      <c r="C38" s="18">
        <v>42948</v>
      </c>
      <c r="D38" s="16">
        <v>12</v>
      </c>
      <c r="E38" s="18">
        <v>43313</v>
      </c>
      <c r="F38" s="19" t="s">
        <v>74</v>
      </c>
      <c r="G38" s="16" t="s">
        <v>336</v>
      </c>
      <c r="H38" s="19" t="s">
        <v>69</v>
      </c>
    </row>
    <row r="39" spans="1:8" ht="33.75" x14ac:dyDescent="0.25">
      <c r="A39" s="17" t="s">
        <v>350</v>
      </c>
      <c r="B39" s="16" t="s">
        <v>351</v>
      </c>
      <c r="C39" s="18">
        <v>43374</v>
      </c>
      <c r="D39" s="16">
        <v>22</v>
      </c>
      <c r="E39" s="18">
        <v>44044</v>
      </c>
      <c r="F39" s="19" t="s">
        <v>133</v>
      </c>
      <c r="G39" s="16" t="s">
        <v>336</v>
      </c>
      <c r="H39" s="19" t="s">
        <v>69</v>
      </c>
    </row>
    <row r="40" spans="1:8" ht="22.5" x14ac:dyDescent="0.25">
      <c r="A40" s="17" t="s">
        <v>352</v>
      </c>
      <c r="B40" s="16" t="s">
        <v>353</v>
      </c>
      <c r="C40" s="18">
        <v>43358</v>
      </c>
      <c r="D40" s="16">
        <v>12</v>
      </c>
      <c r="E40" s="18">
        <v>43723</v>
      </c>
      <c r="F40" s="19" t="s">
        <v>74</v>
      </c>
      <c r="G40" s="16" t="s">
        <v>336</v>
      </c>
      <c r="H40" s="19" t="s">
        <v>69</v>
      </c>
    </row>
    <row r="41" spans="1:8" ht="22.5" x14ac:dyDescent="0.25">
      <c r="A41" s="17" t="s">
        <v>354</v>
      </c>
      <c r="B41" s="16" t="s">
        <v>355</v>
      </c>
      <c r="C41" s="18">
        <v>43358</v>
      </c>
      <c r="D41" s="16">
        <v>12</v>
      </c>
      <c r="E41" s="18">
        <v>43723</v>
      </c>
      <c r="F41" s="19" t="s">
        <v>74</v>
      </c>
      <c r="G41" s="16" t="s">
        <v>336</v>
      </c>
      <c r="H41" s="19" t="s">
        <v>69</v>
      </c>
    </row>
    <row r="42" spans="1:8" ht="22.5" x14ac:dyDescent="0.25">
      <c r="A42" s="17" t="s">
        <v>463</v>
      </c>
      <c r="B42" s="16" t="s">
        <v>464</v>
      </c>
      <c r="C42" s="18">
        <v>43535</v>
      </c>
      <c r="D42" s="16">
        <v>22</v>
      </c>
      <c r="E42" s="18">
        <v>44207</v>
      </c>
      <c r="F42" s="19" t="s">
        <v>133</v>
      </c>
      <c r="G42" s="16" t="s">
        <v>336</v>
      </c>
      <c r="H42" s="19" t="s">
        <v>69</v>
      </c>
    </row>
    <row r="43" spans="1:8" ht="22.5" x14ac:dyDescent="0.25">
      <c r="A43" s="17" t="s">
        <v>465</v>
      </c>
      <c r="B43" s="16" t="s">
        <v>466</v>
      </c>
      <c r="C43" s="18">
        <v>43563</v>
      </c>
      <c r="D43" s="16">
        <v>24</v>
      </c>
      <c r="E43" s="18">
        <v>44294</v>
      </c>
      <c r="F43" s="19" t="s">
        <v>534</v>
      </c>
      <c r="G43" s="16" t="s">
        <v>336</v>
      </c>
      <c r="H43" s="19" t="s">
        <v>69</v>
      </c>
    </row>
    <row r="44" spans="1:8" ht="22.5" x14ac:dyDescent="0.25">
      <c r="A44" s="17" t="s">
        <v>467</v>
      </c>
      <c r="B44" s="16" t="s">
        <v>468</v>
      </c>
      <c r="C44" s="18">
        <v>43563</v>
      </c>
      <c r="D44" s="16">
        <v>24</v>
      </c>
      <c r="E44" s="18">
        <v>44294</v>
      </c>
      <c r="F44" s="19" t="s">
        <v>534</v>
      </c>
      <c r="G44" s="16" t="s">
        <v>336</v>
      </c>
      <c r="H44" s="19" t="s">
        <v>69</v>
      </c>
    </row>
    <row r="45" spans="1:8" ht="22.5" x14ac:dyDescent="0.25">
      <c r="A45" s="17" t="s">
        <v>469</v>
      </c>
      <c r="B45" s="16" t="s">
        <v>470</v>
      </c>
      <c r="C45" s="18">
        <v>43563</v>
      </c>
      <c r="D45" s="16">
        <v>24</v>
      </c>
      <c r="E45" s="18">
        <v>44294</v>
      </c>
      <c r="F45" s="19" t="s">
        <v>534</v>
      </c>
      <c r="G45" s="16" t="s">
        <v>336</v>
      </c>
      <c r="H45" s="19" t="s">
        <v>69</v>
      </c>
    </row>
    <row r="46" spans="1:8" ht="33.75" x14ac:dyDescent="0.25">
      <c r="A46" s="17" t="s">
        <v>471</v>
      </c>
      <c r="B46" s="16" t="s">
        <v>472</v>
      </c>
      <c r="C46" s="18">
        <v>43528</v>
      </c>
      <c r="D46" s="16">
        <v>20</v>
      </c>
      <c r="E46" s="18">
        <v>44139</v>
      </c>
      <c r="F46" s="19" t="s">
        <v>435</v>
      </c>
      <c r="G46" s="16" t="s">
        <v>336</v>
      </c>
      <c r="H46" s="19" t="s">
        <v>69</v>
      </c>
    </row>
    <row r="47" spans="1:8" ht="45" x14ac:dyDescent="0.25">
      <c r="A47" s="17" t="s">
        <v>273</v>
      </c>
      <c r="B47" s="16" t="s">
        <v>77</v>
      </c>
      <c r="C47" s="18">
        <v>42746</v>
      </c>
      <c r="D47" s="16">
        <v>11</v>
      </c>
      <c r="E47" s="18">
        <v>43080</v>
      </c>
      <c r="F47" s="19" t="s">
        <v>78</v>
      </c>
      <c r="G47" s="16" t="s">
        <v>79</v>
      </c>
      <c r="H47" s="19" t="s">
        <v>80</v>
      </c>
    </row>
    <row r="48" spans="1:8" ht="22.5" x14ac:dyDescent="0.25">
      <c r="A48" s="17" t="s">
        <v>274</v>
      </c>
      <c r="B48" s="16" t="s">
        <v>81</v>
      </c>
      <c r="C48" s="18">
        <v>42741</v>
      </c>
      <c r="D48" s="16">
        <v>18</v>
      </c>
      <c r="E48" s="18">
        <v>43287</v>
      </c>
      <c r="F48" s="19" t="s">
        <v>82</v>
      </c>
      <c r="G48" s="16" t="s">
        <v>79</v>
      </c>
      <c r="H48" s="19" t="s">
        <v>83</v>
      </c>
    </row>
    <row r="49" spans="1:8" ht="22.5" x14ac:dyDescent="0.25">
      <c r="A49" s="17" t="s">
        <v>275</v>
      </c>
      <c r="B49" s="16" t="s">
        <v>276</v>
      </c>
      <c r="C49" s="18">
        <v>43160</v>
      </c>
      <c r="D49" s="16">
        <v>14</v>
      </c>
      <c r="E49" s="18">
        <v>43586</v>
      </c>
      <c r="F49" s="19" t="s">
        <v>78</v>
      </c>
      <c r="G49" s="16" t="s">
        <v>79</v>
      </c>
      <c r="H49" s="19" t="s">
        <v>80</v>
      </c>
    </row>
    <row r="50" spans="1:8" ht="33.75" x14ac:dyDescent="0.25">
      <c r="A50" s="17" t="s">
        <v>356</v>
      </c>
      <c r="B50" s="16" t="s">
        <v>357</v>
      </c>
      <c r="C50" s="18">
        <v>43374</v>
      </c>
      <c r="D50" s="16">
        <v>18</v>
      </c>
      <c r="E50" s="18">
        <v>43922</v>
      </c>
      <c r="F50" s="19" t="s">
        <v>82</v>
      </c>
      <c r="G50" s="16" t="s">
        <v>79</v>
      </c>
      <c r="H50" s="19" t="s">
        <v>83</v>
      </c>
    </row>
    <row r="51" spans="1:8" ht="33.75" x14ac:dyDescent="0.25">
      <c r="A51" s="17" t="s">
        <v>358</v>
      </c>
      <c r="B51" s="16" t="s">
        <v>359</v>
      </c>
      <c r="C51" s="18">
        <v>43405</v>
      </c>
      <c r="D51" s="16">
        <v>18</v>
      </c>
      <c r="E51" s="18">
        <v>43952</v>
      </c>
      <c r="F51" s="19" t="s">
        <v>423</v>
      </c>
      <c r="G51" s="16" t="s">
        <v>79</v>
      </c>
      <c r="H51" s="19" t="s">
        <v>438</v>
      </c>
    </row>
    <row r="52" spans="1:8" ht="22.5" x14ac:dyDescent="0.25">
      <c r="A52" s="17" t="s">
        <v>473</v>
      </c>
      <c r="B52" s="16" t="s">
        <v>474</v>
      </c>
      <c r="C52" s="18">
        <v>43516</v>
      </c>
      <c r="D52" s="16">
        <v>14</v>
      </c>
      <c r="E52" s="18">
        <v>43941</v>
      </c>
      <c r="F52" s="19" t="s">
        <v>535</v>
      </c>
      <c r="G52" s="16" t="s">
        <v>79</v>
      </c>
      <c r="H52" s="19" t="s">
        <v>553</v>
      </c>
    </row>
    <row r="53" spans="1:8" ht="45" x14ac:dyDescent="0.25">
      <c r="A53" s="17" t="s">
        <v>277</v>
      </c>
      <c r="B53" s="16" t="s">
        <v>84</v>
      </c>
      <c r="C53" s="18">
        <v>42795</v>
      </c>
      <c r="D53" s="16">
        <v>22</v>
      </c>
      <c r="E53" s="18">
        <v>43466</v>
      </c>
      <c r="F53" s="19" t="s">
        <v>278</v>
      </c>
      <c r="G53" s="16" t="s">
        <v>439</v>
      </c>
      <c r="H53" s="19" t="s">
        <v>440</v>
      </c>
    </row>
    <row r="54" spans="1:8" ht="22.5" x14ac:dyDescent="0.25">
      <c r="A54" s="17" t="s">
        <v>360</v>
      </c>
      <c r="B54" s="16" t="s">
        <v>361</v>
      </c>
      <c r="C54" s="18">
        <v>43405</v>
      </c>
      <c r="D54" s="16">
        <v>18</v>
      </c>
      <c r="E54" s="18">
        <v>43952</v>
      </c>
      <c r="F54" s="19" t="s">
        <v>278</v>
      </c>
      <c r="G54" s="16" t="s">
        <v>439</v>
      </c>
      <c r="H54" s="19" t="s">
        <v>440</v>
      </c>
    </row>
    <row r="55" spans="1:8" ht="22.5" x14ac:dyDescent="0.25">
      <c r="A55" s="17" t="s">
        <v>362</v>
      </c>
      <c r="B55" s="16" t="s">
        <v>363</v>
      </c>
      <c r="C55" s="18">
        <v>43405</v>
      </c>
      <c r="D55" s="16">
        <v>18</v>
      </c>
      <c r="E55" s="18">
        <v>43952</v>
      </c>
      <c r="F55" s="19" t="s">
        <v>424</v>
      </c>
      <c r="G55" s="16" t="s">
        <v>439</v>
      </c>
      <c r="H55" s="19" t="s">
        <v>440</v>
      </c>
    </row>
    <row r="56" spans="1:8" ht="22.5" x14ac:dyDescent="0.25">
      <c r="A56" s="17" t="s">
        <v>279</v>
      </c>
      <c r="B56" s="16" t="s">
        <v>85</v>
      </c>
      <c r="C56" s="18">
        <v>42948</v>
      </c>
      <c r="D56" s="16">
        <v>12</v>
      </c>
      <c r="E56" s="18">
        <v>43313</v>
      </c>
      <c r="F56" s="19" t="s">
        <v>86</v>
      </c>
      <c r="G56" s="16" t="s">
        <v>441</v>
      </c>
      <c r="H56" s="19" t="s">
        <v>87</v>
      </c>
    </row>
    <row r="57" spans="1:8" ht="78.75" x14ac:dyDescent="0.25">
      <c r="A57" s="17" t="s">
        <v>88</v>
      </c>
      <c r="B57" s="16" t="s">
        <v>89</v>
      </c>
      <c r="C57" s="18">
        <v>42917</v>
      </c>
      <c r="D57" s="16">
        <v>12</v>
      </c>
      <c r="E57" s="18">
        <v>43282</v>
      </c>
      <c r="F57" s="19" t="s">
        <v>90</v>
      </c>
      <c r="G57" s="16" t="s">
        <v>441</v>
      </c>
      <c r="H57" s="19" t="s">
        <v>87</v>
      </c>
    </row>
    <row r="58" spans="1:8" ht="22.5" x14ac:dyDescent="0.25">
      <c r="A58" s="17" t="s">
        <v>91</v>
      </c>
      <c r="B58" s="16" t="s">
        <v>92</v>
      </c>
      <c r="C58" s="18">
        <v>42948</v>
      </c>
      <c r="D58" s="16">
        <v>12</v>
      </c>
      <c r="E58" s="18">
        <v>43313</v>
      </c>
      <c r="F58" s="19" t="s">
        <v>93</v>
      </c>
      <c r="G58" s="16" t="s">
        <v>441</v>
      </c>
      <c r="H58" s="19" t="s">
        <v>87</v>
      </c>
    </row>
    <row r="59" spans="1:8" ht="22.5" x14ac:dyDescent="0.25">
      <c r="A59" s="17" t="s">
        <v>94</v>
      </c>
      <c r="B59" s="16" t="s">
        <v>95</v>
      </c>
      <c r="C59" s="18">
        <v>42767</v>
      </c>
      <c r="D59" s="16">
        <v>12</v>
      </c>
      <c r="E59" s="18">
        <v>43132</v>
      </c>
      <c r="F59" s="19" t="s">
        <v>96</v>
      </c>
      <c r="G59" s="16" t="s">
        <v>441</v>
      </c>
      <c r="H59" s="19" t="s">
        <v>87</v>
      </c>
    </row>
    <row r="60" spans="1:8" ht="33.75" x14ac:dyDescent="0.25">
      <c r="A60" s="17" t="s">
        <v>97</v>
      </c>
      <c r="B60" s="16" t="s">
        <v>98</v>
      </c>
      <c r="C60" s="18">
        <v>42948</v>
      </c>
      <c r="D60" s="16">
        <v>8</v>
      </c>
      <c r="E60" s="18">
        <v>43191</v>
      </c>
      <c r="F60" s="19" t="s">
        <v>99</v>
      </c>
      <c r="G60" s="16" t="s">
        <v>441</v>
      </c>
      <c r="H60" s="19" t="s">
        <v>87</v>
      </c>
    </row>
    <row r="61" spans="1:8" ht="22.5" x14ac:dyDescent="0.25">
      <c r="A61" s="17" t="s">
        <v>280</v>
      </c>
      <c r="B61" s="16" t="s">
        <v>100</v>
      </c>
      <c r="C61" s="18">
        <v>43160</v>
      </c>
      <c r="D61" s="16">
        <v>7</v>
      </c>
      <c r="E61" s="18">
        <v>43374</v>
      </c>
      <c r="F61" s="19" t="s">
        <v>101</v>
      </c>
      <c r="G61" s="16" t="s">
        <v>441</v>
      </c>
      <c r="H61" s="19" t="s">
        <v>87</v>
      </c>
    </row>
    <row r="62" spans="1:8" ht="22.5" x14ac:dyDescent="0.25">
      <c r="A62" s="17" t="s">
        <v>102</v>
      </c>
      <c r="B62" s="16" t="s">
        <v>103</v>
      </c>
      <c r="C62" s="18">
        <v>42948</v>
      </c>
      <c r="D62" s="16">
        <v>8</v>
      </c>
      <c r="E62" s="18">
        <v>43191</v>
      </c>
      <c r="F62" s="19" t="s">
        <v>101</v>
      </c>
      <c r="G62" s="16" t="s">
        <v>441</v>
      </c>
      <c r="H62" s="19" t="s">
        <v>87</v>
      </c>
    </row>
    <row r="63" spans="1:8" ht="22.5" x14ac:dyDescent="0.25">
      <c r="A63" s="17" t="s">
        <v>104</v>
      </c>
      <c r="B63" s="16" t="s">
        <v>105</v>
      </c>
      <c r="C63" s="18">
        <v>42993</v>
      </c>
      <c r="D63" s="16">
        <v>12</v>
      </c>
      <c r="E63" s="18">
        <v>43358</v>
      </c>
      <c r="F63" s="19" t="s">
        <v>106</v>
      </c>
      <c r="G63" s="16" t="s">
        <v>441</v>
      </c>
      <c r="H63" s="19" t="s">
        <v>87</v>
      </c>
    </row>
    <row r="64" spans="1:8" ht="22.5" x14ac:dyDescent="0.25">
      <c r="A64" s="17" t="s">
        <v>107</v>
      </c>
      <c r="B64" s="16" t="s">
        <v>108</v>
      </c>
      <c r="C64" s="18">
        <v>42948</v>
      </c>
      <c r="D64" s="16">
        <v>9</v>
      </c>
      <c r="E64" s="18">
        <v>43221</v>
      </c>
      <c r="F64" s="19" t="s">
        <v>106</v>
      </c>
      <c r="G64" s="16" t="s">
        <v>441</v>
      </c>
      <c r="H64" s="19" t="s">
        <v>87</v>
      </c>
    </row>
    <row r="65" spans="1:8" ht="22.5" x14ac:dyDescent="0.25">
      <c r="A65" s="17" t="s">
        <v>109</v>
      </c>
      <c r="B65" s="16" t="s">
        <v>110</v>
      </c>
      <c r="C65" s="18">
        <v>42948</v>
      </c>
      <c r="D65" s="16">
        <v>7</v>
      </c>
      <c r="E65" s="18">
        <v>43160</v>
      </c>
      <c r="F65" s="19" t="s">
        <v>106</v>
      </c>
      <c r="G65" s="16" t="s">
        <v>441</v>
      </c>
      <c r="H65" s="19" t="s">
        <v>87</v>
      </c>
    </row>
    <row r="66" spans="1:8" ht="22.5" x14ac:dyDescent="0.25">
      <c r="A66" s="17" t="s">
        <v>281</v>
      </c>
      <c r="B66" s="16" t="s">
        <v>282</v>
      </c>
      <c r="C66" s="18">
        <v>43145</v>
      </c>
      <c r="D66" s="16">
        <v>12</v>
      </c>
      <c r="E66" s="18">
        <v>43510</v>
      </c>
      <c r="F66" s="19" t="s">
        <v>283</v>
      </c>
      <c r="G66" s="16" t="s">
        <v>128</v>
      </c>
      <c r="H66" s="19" t="s">
        <v>337</v>
      </c>
    </row>
    <row r="67" spans="1:8" ht="22.5" x14ac:dyDescent="0.25">
      <c r="A67" s="17" t="s">
        <v>111</v>
      </c>
      <c r="B67" s="16" t="s">
        <v>112</v>
      </c>
      <c r="C67" s="18">
        <v>42745</v>
      </c>
      <c r="D67" s="16">
        <v>12</v>
      </c>
      <c r="E67" s="18">
        <v>43110</v>
      </c>
      <c r="F67" s="19" t="s">
        <v>425</v>
      </c>
      <c r="G67" s="16" t="s">
        <v>113</v>
      </c>
      <c r="H67" s="19" t="s">
        <v>114</v>
      </c>
    </row>
    <row r="68" spans="1:8" ht="22.5" x14ac:dyDescent="0.25">
      <c r="A68" s="17" t="s">
        <v>115</v>
      </c>
      <c r="B68" s="16" t="s">
        <v>116</v>
      </c>
      <c r="C68" s="18">
        <v>42745</v>
      </c>
      <c r="D68" s="16">
        <v>13</v>
      </c>
      <c r="E68" s="18">
        <v>43141</v>
      </c>
      <c r="F68" s="19" t="s">
        <v>425</v>
      </c>
      <c r="G68" s="16" t="s">
        <v>113</v>
      </c>
      <c r="H68" s="19" t="s">
        <v>114</v>
      </c>
    </row>
    <row r="69" spans="1:8" ht="22.5" x14ac:dyDescent="0.25">
      <c r="A69" s="17" t="s">
        <v>118</v>
      </c>
      <c r="B69" s="16" t="s">
        <v>119</v>
      </c>
      <c r="C69" s="18">
        <v>42752</v>
      </c>
      <c r="D69" s="16">
        <v>15</v>
      </c>
      <c r="E69" s="18">
        <v>43207</v>
      </c>
      <c r="F69" s="19" t="s">
        <v>117</v>
      </c>
      <c r="G69" s="16" t="s">
        <v>113</v>
      </c>
      <c r="H69" s="19" t="s">
        <v>114</v>
      </c>
    </row>
    <row r="70" spans="1:8" ht="22.5" x14ac:dyDescent="0.25">
      <c r="A70" s="17" t="s">
        <v>120</v>
      </c>
      <c r="B70" s="16" t="s">
        <v>121</v>
      </c>
      <c r="C70" s="18">
        <v>42755</v>
      </c>
      <c r="D70" s="16">
        <v>12</v>
      </c>
      <c r="E70" s="18">
        <v>43120</v>
      </c>
      <c r="F70" s="19" t="s">
        <v>122</v>
      </c>
      <c r="G70" s="16" t="s">
        <v>113</v>
      </c>
      <c r="H70" s="19" t="s">
        <v>114</v>
      </c>
    </row>
    <row r="71" spans="1:8" ht="22.5" x14ac:dyDescent="0.25">
      <c r="A71" s="17" t="s">
        <v>123</v>
      </c>
      <c r="B71" s="16" t="s">
        <v>124</v>
      </c>
      <c r="C71" s="18">
        <v>42755</v>
      </c>
      <c r="D71" s="16">
        <v>12</v>
      </c>
      <c r="E71" s="18">
        <v>43120</v>
      </c>
      <c r="F71" s="19" t="s">
        <v>122</v>
      </c>
      <c r="G71" s="16" t="s">
        <v>113</v>
      </c>
      <c r="H71" s="19" t="s">
        <v>114</v>
      </c>
    </row>
    <row r="72" spans="1:8" ht="22.5" x14ac:dyDescent="0.25">
      <c r="A72" s="17" t="s">
        <v>284</v>
      </c>
      <c r="B72" s="16" t="s">
        <v>285</v>
      </c>
      <c r="C72" s="18">
        <v>43164</v>
      </c>
      <c r="D72" s="16">
        <v>12</v>
      </c>
      <c r="E72" s="18">
        <v>43529</v>
      </c>
      <c r="F72" s="19" t="s">
        <v>425</v>
      </c>
      <c r="G72" s="16" t="s">
        <v>113</v>
      </c>
      <c r="H72" s="19" t="s">
        <v>114</v>
      </c>
    </row>
    <row r="73" spans="1:8" ht="22.5" x14ac:dyDescent="0.25">
      <c r="A73" s="17" t="s">
        <v>286</v>
      </c>
      <c r="B73" s="16" t="s">
        <v>287</v>
      </c>
      <c r="C73" s="18">
        <v>43164</v>
      </c>
      <c r="D73" s="16">
        <v>12</v>
      </c>
      <c r="E73" s="18">
        <v>43529</v>
      </c>
      <c r="F73" s="19" t="s">
        <v>425</v>
      </c>
      <c r="G73" s="16" t="s">
        <v>113</v>
      </c>
      <c r="H73" s="19" t="s">
        <v>114</v>
      </c>
    </row>
    <row r="74" spans="1:8" ht="22.5" x14ac:dyDescent="0.25">
      <c r="A74" s="17" t="s">
        <v>288</v>
      </c>
      <c r="B74" s="16" t="s">
        <v>289</v>
      </c>
      <c r="C74" s="18">
        <v>43147</v>
      </c>
      <c r="D74" s="16">
        <v>18</v>
      </c>
      <c r="E74" s="18">
        <v>43693</v>
      </c>
      <c r="F74" s="19" t="s">
        <v>122</v>
      </c>
      <c r="G74" s="16" t="s">
        <v>113</v>
      </c>
      <c r="H74" s="19" t="s">
        <v>114</v>
      </c>
    </row>
    <row r="75" spans="1:8" ht="22.5" x14ac:dyDescent="0.25">
      <c r="A75" s="17" t="s">
        <v>290</v>
      </c>
      <c r="B75" s="16" t="s">
        <v>291</v>
      </c>
      <c r="C75" s="18">
        <v>43168</v>
      </c>
      <c r="D75" s="16">
        <v>10</v>
      </c>
      <c r="E75" s="18">
        <v>43474</v>
      </c>
      <c r="F75" s="19" t="s">
        <v>117</v>
      </c>
      <c r="G75" s="16" t="s">
        <v>113</v>
      </c>
      <c r="H75" s="19" t="s">
        <v>114</v>
      </c>
    </row>
    <row r="76" spans="1:8" ht="22.5" x14ac:dyDescent="0.25">
      <c r="A76" s="17" t="s">
        <v>292</v>
      </c>
      <c r="B76" s="16" t="s">
        <v>475</v>
      </c>
      <c r="C76" s="18">
        <v>43221</v>
      </c>
      <c r="D76" s="16">
        <v>18</v>
      </c>
      <c r="E76" s="18">
        <v>43770</v>
      </c>
      <c r="F76" s="19" t="s">
        <v>122</v>
      </c>
      <c r="G76" s="16" t="s">
        <v>113</v>
      </c>
      <c r="H76" s="19" t="s">
        <v>114</v>
      </c>
    </row>
    <row r="77" spans="1:8" ht="33.75" x14ac:dyDescent="0.25">
      <c r="A77" s="17" t="s">
        <v>293</v>
      </c>
      <c r="B77" s="16" t="s">
        <v>476</v>
      </c>
      <c r="C77" s="18">
        <v>43221</v>
      </c>
      <c r="D77" s="16">
        <v>24</v>
      </c>
      <c r="E77" s="18">
        <v>43952</v>
      </c>
      <c r="F77" s="19" t="s">
        <v>122</v>
      </c>
      <c r="G77" s="16" t="s">
        <v>113</v>
      </c>
      <c r="H77" s="19" t="s">
        <v>114</v>
      </c>
    </row>
    <row r="78" spans="1:8" ht="22.5" x14ac:dyDescent="0.25">
      <c r="A78" s="17" t="s">
        <v>364</v>
      </c>
      <c r="B78" s="16" t="s">
        <v>365</v>
      </c>
      <c r="C78" s="18">
        <v>43374</v>
      </c>
      <c r="D78" s="16">
        <v>12</v>
      </c>
      <c r="E78" s="18">
        <v>43739</v>
      </c>
      <c r="F78" s="19" t="s">
        <v>425</v>
      </c>
      <c r="G78" s="16" t="s">
        <v>113</v>
      </c>
      <c r="H78" s="19" t="s">
        <v>114</v>
      </c>
    </row>
    <row r="79" spans="1:8" ht="22.5" x14ac:dyDescent="0.25">
      <c r="A79" s="17" t="s">
        <v>366</v>
      </c>
      <c r="B79" s="16" t="s">
        <v>367</v>
      </c>
      <c r="C79" s="18">
        <v>43342</v>
      </c>
      <c r="D79" s="16">
        <v>10</v>
      </c>
      <c r="E79" s="18">
        <v>43646</v>
      </c>
      <c r="F79" s="19" t="s">
        <v>117</v>
      </c>
      <c r="G79" s="16" t="s">
        <v>113</v>
      </c>
      <c r="H79" s="19" t="s">
        <v>114</v>
      </c>
    </row>
    <row r="80" spans="1:8" ht="22.5" x14ac:dyDescent="0.25">
      <c r="A80" s="17" t="s">
        <v>368</v>
      </c>
      <c r="B80" s="16" t="s">
        <v>369</v>
      </c>
      <c r="C80" s="18">
        <v>43405</v>
      </c>
      <c r="D80" s="16">
        <v>12</v>
      </c>
      <c r="E80" s="18">
        <v>43770</v>
      </c>
      <c r="F80" s="19" t="s">
        <v>426</v>
      </c>
      <c r="G80" s="16" t="s">
        <v>113</v>
      </c>
      <c r="H80" s="19" t="s">
        <v>114</v>
      </c>
    </row>
    <row r="81" spans="1:8" ht="22.5" x14ac:dyDescent="0.25">
      <c r="A81" s="17" t="s">
        <v>370</v>
      </c>
      <c r="B81" s="16" t="s">
        <v>371</v>
      </c>
      <c r="C81" s="18">
        <v>43405</v>
      </c>
      <c r="D81" s="16">
        <v>12</v>
      </c>
      <c r="E81" s="18">
        <v>43770</v>
      </c>
      <c r="F81" s="19" t="s">
        <v>426</v>
      </c>
      <c r="G81" s="16" t="s">
        <v>113</v>
      </c>
      <c r="H81" s="19" t="s">
        <v>114</v>
      </c>
    </row>
    <row r="82" spans="1:8" ht="22.5" x14ac:dyDescent="0.25">
      <c r="A82" s="17" t="s">
        <v>372</v>
      </c>
      <c r="B82" s="16" t="s">
        <v>373</v>
      </c>
      <c r="C82" s="18">
        <v>43340</v>
      </c>
      <c r="D82" s="16">
        <v>12</v>
      </c>
      <c r="E82" s="18">
        <v>43705</v>
      </c>
      <c r="F82" s="19" t="s">
        <v>427</v>
      </c>
      <c r="G82" s="16" t="s">
        <v>442</v>
      </c>
      <c r="H82" s="19" t="s">
        <v>443</v>
      </c>
    </row>
    <row r="83" spans="1:8" ht="22.5" x14ac:dyDescent="0.25">
      <c r="A83" s="17" t="s">
        <v>374</v>
      </c>
      <c r="B83" s="16" t="s">
        <v>375</v>
      </c>
      <c r="C83" s="18">
        <v>43346</v>
      </c>
      <c r="D83" s="16">
        <v>24</v>
      </c>
      <c r="E83" s="18">
        <v>44077</v>
      </c>
      <c r="F83" s="19" t="s">
        <v>428</v>
      </c>
      <c r="G83" s="16" t="s">
        <v>146</v>
      </c>
      <c r="H83" s="19" t="s">
        <v>444</v>
      </c>
    </row>
    <row r="84" spans="1:8" ht="33.75" x14ac:dyDescent="0.25">
      <c r="A84" s="17" t="s">
        <v>477</v>
      </c>
      <c r="B84" s="16" t="s">
        <v>478</v>
      </c>
      <c r="C84" s="18">
        <v>43556</v>
      </c>
      <c r="D84" s="16">
        <v>12</v>
      </c>
      <c r="E84" s="18">
        <v>43922</v>
      </c>
      <c r="F84" s="19" t="s">
        <v>428</v>
      </c>
      <c r="G84" s="16" t="s">
        <v>146</v>
      </c>
      <c r="H84" s="19" t="s">
        <v>444</v>
      </c>
    </row>
    <row r="85" spans="1:8" ht="22.5" x14ac:dyDescent="0.25">
      <c r="A85" s="17" t="s">
        <v>376</v>
      </c>
      <c r="B85" s="16" t="s">
        <v>377</v>
      </c>
      <c r="C85" s="18">
        <v>43405</v>
      </c>
      <c r="D85" s="16">
        <v>24</v>
      </c>
      <c r="E85" s="18">
        <v>44136</v>
      </c>
      <c r="F85" s="19" t="s">
        <v>429</v>
      </c>
      <c r="G85" s="16" t="s">
        <v>336</v>
      </c>
      <c r="H85" s="19" t="s">
        <v>445</v>
      </c>
    </row>
    <row r="86" spans="1:8" ht="33.75" x14ac:dyDescent="0.25">
      <c r="A86" s="17" t="s">
        <v>479</v>
      </c>
      <c r="B86" s="16" t="s">
        <v>480</v>
      </c>
      <c r="C86" s="18">
        <v>43530</v>
      </c>
      <c r="D86" s="16">
        <v>18</v>
      </c>
      <c r="E86" s="18">
        <v>44080</v>
      </c>
      <c r="F86" s="19" t="s">
        <v>536</v>
      </c>
      <c r="G86" s="16" t="s">
        <v>336</v>
      </c>
      <c r="H86" s="19" t="s">
        <v>445</v>
      </c>
    </row>
    <row r="87" spans="1:8" ht="22.5" x14ac:dyDescent="0.25">
      <c r="A87" s="17" t="s">
        <v>125</v>
      </c>
      <c r="B87" s="16" t="s">
        <v>126</v>
      </c>
      <c r="C87" s="18">
        <v>42747</v>
      </c>
      <c r="D87" s="16">
        <v>24</v>
      </c>
      <c r="E87" s="18">
        <v>43477</v>
      </c>
      <c r="F87" s="19" t="s">
        <v>127</v>
      </c>
      <c r="G87" s="16" t="s">
        <v>128</v>
      </c>
      <c r="H87" s="19" t="s">
        <v>129</v>
      </c>
    </row>
    <row r="88" spans="1:8" ht="22.5" x14ac:dyDescent="0.25">
      <c r="A88" s="17" t="s">
        <v>294</v>
      </c>
      <c r="B88" s="16" t="s">
        <v>130</v>
      </c>
      <c r="C88" s="18">
        <v>42747</v>
      </c>
      <c r="D88" s="16">
        <v>12</v>
      </c>
      <c r="E88" s="18">
        <v>43112</v>
      </c>
      <c r="F88" s="19" t="s">
        <v>127</v>
      </c>
      <c r="G88" s="16" t="s">
        <v>128</v>
      </c>
      <c r="H88" s="19" t="s">
        <v>129</v>
      </c>
    </row>
    <row r="89" spans="1:8" ht="22.5" x14ac:dyDescent="0.25">
      <c r="A89" s="17" t="s">
        <v>131</v>
      </c>
      <c r="B89" s="16" t="s">
        <v>132</v>
      </c>
      <c r="C89" s="18">
        <v>42979</v>
      </c>
      <c r="D89" s="16">
        <v>12</v>
      </c>
      <c r="E89" s="18">
        <v>43344</v>
      </c>
      <c r="F89" s="19" t="s">
        <v>76</v>
      </c>
      <c r="G89" s="16" t="s">
        <v>128</v>
      </c>
      <c r="H89" s="19" t="s">
        <v>129</v>
      </c>
    </row>
    <row r="90" spans="1:8" ht="22.5" x14ac:dyDescent="0.25">
      <c r="A90" s="17" t="s">
        <v>134</v>
      </c>
      <c r="B90" s="16" t="s">
        <v>135</v>
      </c>
      <c r="C90" s="18">
        <v>42979</v>
      </c>
      <c r="D90" s="16">
        <v>12</v>
      </c>
      <c r="E90" s="18">
        <v>43344</v>
      </c>
      <c r="F90" s="19" t="s">
        <v>136</v>
      </c>
      <c r="G90" s="16" t="s">
        <v>128</v>
      </c>
      <c r="H90" s="19" t="s">
        <v>137</v>
      </c>
    </row>
    <row r="91" spans="1:8" ht="22.5" x14ac:dyDescent="0.25">
      <c r="A91" s="17" t="s">
        <v>138</v>
      </c>
      <c r="B91" s="16" t="s">
        <v>139</v>
      </c>
      <c r="C91" s="18">
        <v>42979</v>
      </c>
      <c r="D91" s="16">
        <v>12</v>
      </c>
      <c r="E91" s="18">
        <v>43344</v>
      </c>
      <c r="F91" s="19" t="s">
        <v>76</v>
      </c>
      <c r="G91" s="16" t="s">
        <v>128</v>
      </c>
      <c r="H91" s="19" t="s">
        <v>129</v>
      </c>
    </row>
    <row r="92" spans="1:8" ht="22.5" x14ac:dyDescent="0.25">
      <c r="A92" s="17" t="s">
        <v>140</v>
      </c>
      <c r="B92" s="16" t="s">
        <v>141</v>
      </c>
      <c r="C92" s="18">
        <v>42979</v>
      </c>
      <c r="D92" s="16">
        <v>14</v>
      </c>
      <c r="E92" s="18">
        <v>43405</v>
      </c>
      <c r="F92" s="19" t="s">
        <v>142</v>
      </c>
      <c r="G92" s="16" t="s">
        <v>128</v>
      </c>
      <c r="H92" s="19" t="s">
        <v>137</v>
      </c>
    </row>
    <row r="93" spans="1:8" ht="33.75" x14ac:dyDescent="0.25">
      <c r="A93" s="17" t="s">
        <v>295</v>
      </c>
      <c r="B93" s="16" t="s">
        <v>296</v>
      </c>
      <c r="C93" s="18">
        <v>43160</v>
      </c>
      <c r="D93" s="16">
        <v>12</v>
      </c>
      <c r="E93" s="18">
        <v>43525</v>
      </c>
      <c r="F93" s="19" t="s">
        <v>127</v>
      </c>
      <c r="G93" s="16" t="s">
        <v>128</v>
      </c>
      <c r="H93" s="19" t="s">
        <v>129</v>
      </c>
    </row>
    <row r="94" spans="1:8" ht="22.5" x14ac:dyDescent="0.25">
      <c r="A94" s="17" t="s">
        <v>297</v>
      </c>
      <c r="B94" s="16" t="s">
        <v>298</v>
      </c>
      <c r="C94" s="18">
        <v>43160</v>
      </c>
      <c r="D94" s="16">
        <v>18</v>
      </c>
      <c r="E94" s="18">
        <v>43709</v>
      </c>
      <c r="F94" s="19" t="s">
        <v>299</v>
      </c>
      <c r="G94" s="16" t="s">
        <v>128</v>
      </c>
      <c r="H94" s="19" t="s">
        <v>129</v>
      </c>
    </row>
    <row r="95" spans="1:8" ht="22.5" x14ac:dyDescent="0.25">
      <c r="A95" s="17" t="s">
        <v>300</v>
      </c>
      <c r="B95" s="16" t="s">
        <v>301</v>
      </c>
      <c r="C95" s="18">
        <v>43164</v>
      </c>
      <c r="D95" s="16">
        <v>18</v>
      </c>
      <c r="E95" s="18">
        <v>43713</v>
      </c>
      <c r="F95" s="19" t="s">
        <v>302</v>
      </c>
      <c r="G95" s="16" t="s">
        <v>128</v>
      </c>
      <c r="H95" s="19" t="s">
        <v>129</v>
      </c>
    </row>
    <row r="96" spans="1:8" ht="33.75" x14ac:dyDescent="0.25">
      <c r="A96" s="17" t="s">
        <v>303</v>
      </c>
      <c r="B96" s="16" t="s">
        <v>304</v>
      </c>
      <c r="C96" s="18">
        <v>43192</v>
      </c>
      <c r="D96" s="16">
        <v>22</v>
      </c>
      <c r="E96" s="18">
        <v>43863</v>
      </c>
      <c r="F96" s="19" t="s">
        <v>305</v>
      </c>
      <c r="G96" s="16" t="s">
        <v>128</v>
      </c>
      <c r="H96" s="19" t="s">
        <v>137</v>
      </c>
    </row>
    <row r="97" spans="1:8" ht="22.5" x14ac:dyDescent="0.25">
      <c r="A97" s="17" t="s">
        <v>378</v>
      </c>
      <c r="B97" s="16" t="s">
        <v>379</v>
      </c>
      <c r="C97" s="18">
        <v>43374</v>
      </c>
      <c r="D97" s="16">
        <v>18</v>
      </c>
      <c r="E97" s="18">
        <v>43922</v>
      </c>
      <c r="F97" s="19" t="s">
        <v>299</v>
      </c>
      <c r="G97" s="16" t="s">
        <v>128</v>
      </c>
      <c r="H97" s="19" t="s">
        <v>129</v>
      </c>
    </row>
    <row r="98" spans="1:8" ht="33.75" x14ac:dyDescent="0.25">
      <c r="A98" s="17" t="s">
        <v>380</v>
      </c>
      <c r="B98" s="16" t="s">
        <v>381</v>
      </c>
      <c r="C98" s="18">
        <v>43374</v>
      </c>
      <c r="D98" s="16">
        <v>24</v>
      </c>
      <c r="E98" s="18">
        <v>44105</v>
      </c>
      <c r="F98" s="19" t="s">
        <v>127</v>
      </c>
      <c r="G98" s="16" t="s">
        <v>128</v>
      </c>
      <c r="H98" s="19" t="s">
        <v>129</v>
      </c>
    </row>
    <row r="99" spans="1:8" ht="22.5" x14ac:dyDescent="0.25">
      <c r="A99" s="17" t="s">
        <v>382</v>
      </c>
      <c r="B99" s="16" t="s">
        <v>383</v>
      </c>
      <c r="C99" s="18">
        <v>43374</v>
      </c>
      <c r="D99" s="16">
        <v>12</v>
      </c>
      <c r="E99" s="18">
        <v>43739</v>
      </c>
      <c r="F99" s="19" t="s">
        <v>76</v>
      </c>
      <c r="G99" s="16" t="s">
        <v>128</v>
      </c>
      <c r="H99" s="19" t="s">
        <v>137</v>
      </c>
    </row>
    <row r="100" spans="1:8" ht="33.75" x14ac:dyDescent="0.25">
      <c r="A100" s="17" t="s">
        <v>384</v>
      </c>
      <c r="B100" s="16" t="s">
        <v>385</v>
      </c>
      <c r="C100" s="18">
        <v>43374</v>
      </c>
      <c r="D100" s="16">
        <v>12</v>
      </c>
      <c r="E100" s="18">
        <v>43739</v>
      </c>
      <c r="F100" s="19" t="s">
        <v>76</v>
      </c>
      <c r="G100" s="16" t="s">
        <v>128</v>
      </c>
      <c r="H100" s="19" t="s">
        <v>129</v>
      </c>
    </row>
    <row r="101" spans="1:8" ht="33.75" x14ac:dyDescent="0.25">
      <c r="A101" s="17" t="s">
        <v>386</v>
      </c>
      <c r="B101" s="16" t="s">
        <v>387</v>
      </c>
      <c r="C101" s="18">
        <v>43346</v>
      </c>
      <c r="D101" s="16">
        <v>24</v>
      </c>
      <c r="E101" s="18">
        <v>44077</v>
      </c>
      <c r="F101" s="19" t="s">
        <v>283</v>
      </c>
      <c r="G101" s="16" t="s">
        <v>128</v>
      </c>
      <c r="H101" s="19" t="s">
        <v>137</v>
      </c>
    </row>
    <row r="102" spans="1:8" ht="22.5" x14ac:dyDescent="0.25">
      <c r="A102" s="17" t="s">
        <v>388</v>
      </c>
      <c r="B102" s="16" t="s">
        <v>389</v>
      </c>
      <c r="C102" s="18">
        <v>43374</v>
      </c>
      <c r="D102" s="16">
        <v>12</v>
      </c>
      <c r="E102" s="18">
        <v>43739</v>
      </c>
      <c r="F102" s="19" t="s">
        <v>142</v>
      </c>
      <c r="G102" s="16" t="s">
        <v>128</v>
      </c>
      <c r="H102" s="19" t="s">
        <v>129</v>
      </c>
    </row>
    <row r="103" spans="1:8" ht="22.5" x14ac:dyDescent="0.25">
      <c r="A103" s="17" t="s">
        <v>390</v>
      </c>
      <c r="B103" s="16" t="s">
        <v>391</v>
      </c>
      <c r="C103" s="18">
        <v>43346</v>
      </c>
      <c r="D103" s="16">
        <v>12</v>
      </c>
      <c r="E103" s="18">
        <v>43711</v>
      </c>
      <c r="F103" s="19" t="s">
        <v>136</v>
      </c>
      <c r="G103" s="16" t="s">
        <v>128</v>
      </c>
      <c r="H103" s="19" t="s">
        <v>129</v>
      </c>
    </row>
    <row r="104" spans="1:8" ht="22.5" x14ac:dyDescent="0.25">
      <c r="A104" s="17" t="s">
        <v>392</v>
      </c>
      <c r="B104" s="16" t="s">
        <v>393</v>
      </c>
      <c r="C104" s="18">
        <v>43405</v>
      </c>
      <c r="D104" s="16">
        <v>14</v>
      </c>
      <c r="E104" s="18">
        <v>43831</v>
      </c>
      <c r="F104" s="19" t="s">
        <v>430</v>
      </c>
      <c r="G104" s="16" t="s">
        <v>128</v>
      </c>
      <c r="H104" s="19" t="s">
        <v>129</v>
      </c>
    </row>
    <row r="105" spans="1:8" ht="33.75" x14ac:dyDescent="0.25">
      <c r="A105" s="17" t="s">
        <v>481</v>
      </c>
      <c r="B105" s="16" t="s">
        <v>482</v>
      </c>
      <c r="C105" s="18">
        <v>43517</v>
      </c>
      <c r="D105" s="16">
        <v>24</v>
      </c>
      <c r="E105" s="18">
        <v>44248</v>
      </c>
      <c r="F105" s="19" t="s">
        <v>537</v>
      </c>
      <c r="G105" s="16" t="s">
        <v>128</v>
      </c>
      <c r="H105" s="19" t="s">
        <v>554</v>
      </c>
    </row>
    <row r="106" spans="1:8" ht="33.75" x14ac:dyDescent="0.25">
      <c r="A106" s="17" t="s">
        <v>483</v>
      </c>
      <c r="B106" s="16" t="s">
        <v>484</v>
      </c>
      <c r="C106" s="18">
        <v>43528</v>
      </c>
      <c r="D106" s="16">
        <v>20</v>
      </c>
      <c r="E106" s="18">
        <v>44139</v>
      </c>
      <c r="F106" s="19" t="s">
        <v>538</v>
      </c>
      <c r="G106" s="16" t="s">
        <v>128</v>
      </c>
      <c r="H106" s="19" t="s">
        <v>554</v>
      </c>
    </row>
    <row r="107" spans="1:8" ht="22.5" x14ac:dyDescent="0.25">
      <c r="A107" s="17" t="s">
        <v>485</v>
      </c>
      <c r="B107" s="16" t="s">
        <v>486</v>
      </c>
      <c r="C107" s="18">
        <v>43514</v>
      </c>
      <c r="D107" s="16">
        <v>22</v>
      </c>
      <c r="E107" s="18">
        <v>44183</v>
      </c>
      <c r="F107" s="19" t="s">
        <v>539</v>
      </c>
      <c r="G107" s="16" t="s">
        <v>128</v>
      </c>
      <c r="H107" s="19" t="s">
        <v>554</v>
      </c>
    </row>
    <row r="108" spans="1:8" ht="22.5" x14ac:dyDescent="0.25">
      <c r="A108" s="17" t="s">
        <v>487</v>
      </c>
      <c r="B108" s="16" t="s">
        <v>488</v>
      </c>
      <c r="C108" s="18">
        <v>43511</v>
      </c>
      <c r="D108" s="16">
        <v>22</v>
      </c>
      <c r="E108" s="18">
        <v>44180</v>
      </c>
      <c r="F108" s="19" t="s">
        <v>540</v>
      </c>
      <c r="G108" s="16" t="s">
        <v>128</v>
      </c>
      <c r="H108" s="19" t="s">
        <v>554</v>
      </c>
    </row>
    <row r="109" spans="1:8" ht="33.75" x14ac:dyDescent="0.25">
      <c r="A109" s="17" t="s">
        <v>489</v>
      </c>
      <c r="B109" s="16" t="s">
        <v>490</v>
      </c>
      <c r="C109" s="18">
        <v>43518</v>
      </c>
      <c r="D109" s="16">
        <v>24</v>
      </c>
      <c r="E109" s="18">
        <v>44249</v>
      </c>
      <c r="F109" s="19" t="s">
        <v>541</v>
      </c>
      <c r="G109" s="16" t="s">
        <v>128</v>
      </c>
      <c r="H109" s="19" t="s">
        <v>554</v>
      </c>
    </row>
    <row r="110" spans="1:8" ht="33.75" x14ac:dyDescent="0.25">
      <c r="A110" s="17" t="s">
        <v>491</v>
      </c>
      <c r="B110" s="16" t="s">
        <v>492</v>
      </c>
      <c r="C110" s="18">
        <v>43518</v>
      </c>
      <c r="D110" s="16">
        <v>24</v>
      </c>
      <c r="E110" s="18">
        <v>44249</v>
      </c>
      <c r="F110" s="19" t="s">
        <v>541</v>
      </c>
      <c r="G110" s="16" t="s">
        <v>128</v>
      </c>
      <c r="H110" s="19" t="s">
        <v>554</v>
      </c>
    </row>
    <row r="111" spans="1:8" ht="22.5" x14ac:dyDescent="0.25">
      <c r="A111" s="17" t="s">
        <v>493</v>
      </c>
      <c r="B111" s="16" t="s">
        <v>494</v>
      </c>
      <c r="C111" s="18">
        <v>43521</v>
      </c>
      <c r="D111" s="16">
        <v>12</v>
      </c>
      <c r="E111" s="18">
        <v>43886</v>
      </c>
      <c r="F111" s="19" t="s">
        <v>542</v>
      </c>
      <c r="G111" s="16" t="s">
        <v>128</v>
      </c>
      <c r="H111" s="19" t="s">
        <v>554</v>
      </c>
    </row>
    <row r="112" spans="1:8" ht="22.5" x14ac:dyDescent="0.25">
      <c r="A112" s="17" t="s">
        <v>143</v>
      </c>
      <c r="B112" s="16" t="s">
        <v>144</v>
      </c>
      <c r="C112" s="18">
        <v>42993</v>
      </c>
      <c r="D112" s="16">
        <v>12</v>
      </c>
      <c r="E112" s="18">
        <v>43358</v>
      </c>
      <c r="F112" s="19" t="s">
        <v>145</v>
      </c>
      <c r="G112" s="16" t="s">
        <v>146</v>
      </c>
      <c r="H112" s="19" t="s">
        <v>147</v>
      </c>
    </row>
    <row r="113" spans="1:8" ht="22.5" x14ac:dyDescent="0.25">
      <c r="A113" s="17" t="s">
        <v>148</v>
      </c>
      <c r="B113" s="16" t="s">
        <v>149</v>
      </c>
      <c r="C113" s="18">
        <v>42767</v>
      </c>
      <c r="D113" s="16">
        <v>12</v>
      </c>
      <c r="E113" s="18">
        <v>43132</v>
      </c>
      <c r="F113" s="19" t="s">
        <v>150</v>
      </c>
      <c r="G113" s="16" t="s">
        <v>146</v>
      </c>
      <c r="H113" s="19" t="s">
        <v>151</v>
      </c>
    </row>
    <row r="114" spans="1:8" ht="22.5" x14ac:dyDescent="0.25">
      <c r="A114" s="17" t="s">
        <v>152</v>
      </c>
      <c r="B114" s="16" t="s">
        <v>153</v>
      </c>
      <c r="C114" s="18">
        <v>42767</v>
      </c>
      <c r="D114" s="16">
        <v>18</v>
      </c>
      <c r="E114" s="18">
        <v>43313</v>
      </c>
      <c r="F114" s="19" t="s">
        <v>154</v>
      </c>
      <c r="G114" s="16" t="s">
        <v>146</v>
      </c>
      <c r="H114" s="19" t="s">
        <v>151</v>
      </c>
    </row>
    <row r="115" spans="1:8" ht="22.5" x14ac:dyDescent="0.25">
      <c r="A115" s="17" t="s">
        <v>156</v>
      </c>
      <c r="B115" s="16" t="s">
        <v>157</v>
      </c>
      <c r="C115" s="18">
        <v>42767</v>
      </c>
      <c r="D115" s="16">
        <v>12</v>
      </c>
      <c r="E115" s="18">
        <v>43132</v>
      </c>
      <c r="F115" s="19" t="s">
        <v>158</v>
      </c>
      <c r="G115" s="16" t="s">
        <v>146</v>
      </c>
      <c r="H115" s="19" t="s">
        <v>151</v>
      </c>
    </row>
    <row r="116" spans="1:8" ht="33.75" x14ac:dyDescent="0.25">
      <c r="A116" s="17" t="s">
        <v>159</v>
      </c>
      <c r="B116" s="16" t="s">
        <v>160</v>
      </c>
      <c r="C116" s="18">
        <v>42795</v>
      </c>
      <c r="D116" s="16">
        <v>12</v>
      </c>
      <c r="E116" s="18">
        <v>43160</v>
      </c>
      <c r="F116" s="19" t="s">
        <v>133</v>
      </c>
      <c r="G116" s="16" t="s">
        <v>146</v>
      </c>
      <c r="H116" s="19" t="s">
        <v>151</v>
      </c>
    </row>
    <row r="117" spans="1:8" ht="56.25" x14ac:dyDescent="0.25">
      <c r="A117" s="17" t="s">
        <v>161</v>
      </c>
      <c r="B117" s="16" t="s">
        <v>162</v>
      </c>
      <c r="C117" s="18">
        <v>42754</v>
      </c>
      <c r="D117" s="16">
        <v>12</v>
      </c>
      <c r="E117" s="18">
        <v>43119</v>
      </c>
      <c r="F117" s="19" t="s">
        <v>155</v>
      </c>
      <c r="G117" s="16" t="s">
        <v>146</v>
      </c>
      <c r="H117" s="19" t="s">
        <v>151</v>
      </c>
    </row>
    <row r="118" spans="1:8" ht="22.5" x14ac:dyDescent="0.25">
      <c r="A118" s="17" t="s">
        <v>164</v>
      </c>
      <c r="B118" s="16" t="s">
        <v>165</v>
      </c>
      <c r="C118" s="18">
        <v>42754</v>
      </c>
      <c r="D118" s="16">
        <v>12</v>
      </c>
      <c r="E118" s="18">
        <v>43119</v>
      </c>
      <c r="F118" s="19" t="s">
        <v>155</v>
      </c>
      <c r="G118" s="16" t="s">
        <v>146</v>
      </c>
      <c r="H118" s="19" t="s">
        <v>151</v>
      </c>
    </row>
    <row r="119" spans="1:8" ht="33.75" x14ac:dyDescent="0.25">
      <c r="A119" s="17" t="s">
        <v>166</v>
      </c>
      <c r="B119" s="16" t="s">
        <v>167</v>
      </c>
      <c r="C119" s="18">
        <v>42599</v>
      </c>
      <c r="D119" s="16">
        <v>30</v>
      </c>
      <c r="E119" s="18">
        <v>43513</v>
      </c>
      <c r="F119" s="19" t="s">
        <v>163</v>
      </c>
      <c r="G119" s="16" t="s">
        <v>146</v>
      </c>
      <c r="H119" s="19" t="s">
        <v>151</v>
      </c>
    </row>
    <row r="120" spans="1:8" ht="33.75" x14ac:dyDescent="0.25">
      <c r="A120" s="17" t="s">
        <v>168</v>
      </c>
      <c r="B120" s="16" t="s">
        <v>169</v>
      </c>
      <c r="C120" s="18">
        <v>42739</v>
      </c>
      <c r="D120" s="16">
        <v>24</v>
      </c>
      <c r="E120" s="18">
        <v>43469</v>
      </c>
      <c r="F120" s="19" t="s">
        <v>170</v>
      </c>
      <c r="G120" s="16" t="s">
        <v>146</v>
      </c>
      <c r="H120" s="19" t="s">
        <v>151</v>
      </c>
    </row>
    <row r="121" spans="1:8" ht="22.5" x14ac:dyDescent="0.25">
      <c r="A121" s="17" t="s">
        <v>171</v>
      </c>
      <c r="B121" s="16" t="s">
        <v>172</v>
      </c>
      <c r="C121" s="18">
        <v>42762</v>
      </c>
      <c r="D121" s="16">
        <v>18</v>
      </c>
      <c r="E121" s="18">
        <v>43308</v>
      </c>
      <c r="F121" s="19" t="s">
        <v>173</v>
      </c>
      <c r="G121" s="16" t="s">
        <v>146</v>
      </c>
      <c r="H121" s="19" t="s">
        <v>151</v>
      </c>
    </row>
    <row r="122" spans="1:8" ht="56.25" x14ac:dyDescent="0.25">
      <c r="A122" s="17" t="s">
        <v>174</v>
      </c>
      <c r="B122" s="16" t="s">
        <v>175</v>
      </c>
      <c r="C122" s="18">
        <v>42795</v>
      </c>
      <c r="D122" s="16">
        <v>18</v>
      </c>
      <c r="E122" s="18">
        <v>43344</v>
      </c>
      <c r="F122" s="19" t="s">
        <v>150</v>
      </c>
      <c r="G122" s="16" t="s">
        <v>146</v>
      </c>
      <c r="H122" s="19" t="s">
        <v>151</v>
      </c>
    </row>
    <row r="123" spans="1:8" ht="33.75" x14ac:dyDescent="0.25">
      <c r="A123" s="17" t="s">
        <v>306</v>
      </c>
      <c r="B123" s="16" t="s">
        <v>307</v>
      </c>
      <c r="C123" s="18">
        <v>43160</v>
      </c>
      <c r="D123" s="16">
        <v>12</v>
      </c>
      <c r="E123" s="18">
        <v>43525</v>
      </c>
      <c r="F123" s="19" t="s">
        <v>163</v>
      </c>
      <c r="G123" s="16" t="s">
        <v>146</v>
      </c>
      <c r="H123" s="19" t="s">
        <v>151</v>
      </c>
    </row>
    <row r="124" spans="1:8" ht="67.5" x14ac:dyDescent="0.25">
      <c r="A124" s="17" t="s">
        <v>308</v>
      </c>
      <c r="B124" s="16" t="s">
        <v>309</v>
      </c>
      <c r="C124" s="18">
        <v>43192</v>
      </c>
      <c r="D124" s="16">
        <v>12</v>
      </c>
      <c r="E124" s="18">
        <v>43557</v>
      </c>
      <c r="F124" s="19" t="s">
        <v>310</v>
      </c>
      <c r="G124" s="16" t="s">
        <v>146</v>
      </c>
      <c r="H124" s="19" t="s">
        <v>151</v>
      </c>
    </row>
    <row r="125" spans="1:8" ht="45" x14ac:dyDescent="0.25">
      <c r="A125" s="17" t="s">
        <v>311</v>
      </c>
      <c r="B125" s="16" t="s">
        <v>312</v>
      </c>
      <c r="C125" s="18">
        <v>43221</v>
      </c>
      <c r="D125" s="16">
        <v>12</v>
      </c>
      <c r="E125" s="18">
        <v>43586</v>
      </c>
      <c r="F125" s="19" t="s">
        <v>313</v>
      </c>
      <c r="G125" s="16" t="s">
        <v>146</v>
      </c>
      <c r="H125" s="19" t="s">
        <v>151</v>
      </c>
    </row>
    <row r="126" spans="1:8" ht="33.75" x14ac:dyDescent="0.25">
      <c r="A126" s="17" t="s">
        <v>314</v>
      </c>
      <c r="B126" s="16" t="s">
        <v>315</v>
      </c>
      <c r="C126" s="18">
        <v>43191</v>
      </c>
      <c r="D126" s="16">
        <v>18</v>
      </c>
      <c r="E126" s="18">
        <v>43739</v>
      </c>
      <c r="F126" s="19" t="s">
        <v>163</v>
      </c>
      <c r="G126" s="16" t="s">
        <v>146</v>
      </c>
      <c r="H126" s="19" t="s">
        <v>151</v>
      </c>
    </row>
    <row r="127" spans="1:8" ht="67.5" x14ac:dyDescent="0.25">
      <c r="A127" s="17" t="s">
        <v>316</v>
      </c>
      <c r="B127" s="16" t="s">
        <v>394</v>
      </c>
      <c r="C127" s="18">
        <v>43252</v>
      </c>
      <c r="D127" s="16">
        <v>12</v>
      </c>
      <c r="E127" s="18">
        <v>43617</v>
      </c>
      <c r="F127" s="19" t="s">
        <v>155</v>
      </c>
      <c r="G127" s="16" t="s">
        <v>146</v>
      </c>
      <c r="H127" s="19" t="s">
        <v>151</v>
      </c>
    </row>
    <row r="128" spans="1:8" ht="33.75" x14ac:dyDescent="0.25">
      <c r="A128" s="17" t="s">
        <v>395</v>
      </c>
      <c r="B128" s="16" t="s">
        <v>396</v>
      </c>
      <c r="C128" s="18">
        <v>43355</v>
      </c>
      <c r="D128" s="16">
        <v>24</v>
      </c>
      <c r="E128" s="18">
        <v>44086</v>
      </c>
      <c r="F128" s="19" t="s">
        <v>155</v>
      </c>
      <c r="G128" s="16" t="s">
        <v>146</v>
      </c>
      <c r="H128" s="19" t="s">
        <v>151</v>
      </c>
    </row>
    <row r="129" spans="1:8" ht="33.75" x14ac:dyDescent="0.25">
      <c r="A129" s="17" t="s">
        <v>397</v>
      </c>
      <c r="B129" s="16" t="s">
        <v>398</v>
      </c>
      <c r="C129" s="18">
        <v>43374</v>
      </c>
      <c r="D129" s="16">
        <v>14</v>
      </c>
      <c r="E129" s="18">
        <v>43800</v>
      </c>
      <c r="F129" s="19" t="s">
        <v>431</v>
      </c>
      <c r="G129" s="16" t="s">
        <v>146</v>
      </c>
      <c r="H129" s="19" t="s">
        <v>151</v>
      </c>
    </row>
    <row r="130" spans="1:8" ht="33.75" x14ac:dyDescent="0.25">
      <c r="A130" s="17" t="s">
        <v>399</v>
      </c>
      <c r="B130" s="16" t="s">
        <v>400</v>
      </c>
      <c r="C130" s="18">
        <v>43374</v>
      </c>
      <c r="D130" s="16">
        <v>24</v>
      </c>
      <c r="E130" s="18">
        <v>44105</v>
      </c>
      <c r="F130" s="19" t="s">
        <v>432</v>
      </c>
      <c r="G130" s="16" t="s">
        <v>146</v>
      </c>
      <c r="H130" s="19" t="s">
        <v>151</v>
      </c>
    </row>
    <row r="131" spans="1:8" ht="45" x14ac:dyDescent="0.25">
      <c r="A131" s="17" t="s">
        <v>401</v>
      </c>
      <c r="B131" s="16" t="s">
        <v>402</v>
      </c>
      <c r="C131" s="18">
        <v>43468</v>
      </c>
      <c r="D131" s="16">
        <v>24</v>
      </c>
      <c r="E131" s="18">
        <v>44199</v>
      </c>
      <c r="F131" s="19" t="s">
        <v>433</v>
      </c>
      <c r="G131" s="16" t="s">
        <v>146</v>
      </c>
      <c r="H131" s="19" t="s">
        <v>151</v>
      </c>
    </row>
    <row r="132" spans="1:8" ht="22.5" x14ac:dyDescent="0.25">
      <c r="A132" s="17" t="s">
        <v>403</v>
      </c>
      <c r="B132" s="16" t="s">
        <v>404</v>
      </c>
      <c r="C132" s="18">
        <v>43374</v>
      </c>
      <c r="D132" s="16">
        <v>4</v>
      </c>
      <c r="E132" s="18">
        <v>43497</v>
      </c>
      <c r="F132" s="19" t="s">
        <v>150</v>
      </c>
      <c r="G132" s="16" t="s">
        <v>146</v>
      </c>
      <c r="H132" s="19" t="s">
        <v>151</v>
      </c>
    </row>
    <row r="133" spans="1:8" ht="33.75" x14ac:dyDescent="0.25">
      <c r="A133" s="17" t="s">
        <v>405</v>
      </c>
      <c r="B133" s="16" t="s">
        <v>406</v>
      </c>
      <c r="C133" s="18">
        <v>43374</v>
      </c>
      <c r="D133" s="16">
        <v>6</v>
      </c>
      <c r="E133" s="18">
        <v>43556</v>
      </c>
      <c r="F133" s="19" t="s">
        <v>150</v>
      </c>
      <c r="G133" s="16" t="s">
        <v>146</v>
      </c>
      <c r="H133" s="19" t="s">
        <v>151</v>
      </c>
    </row>
    <row r="134" spans="1:8" ht="33.75" x14ac:dyDescent="0.25">
      <c r="A134" s="17" t="s">
        <v>495</v>
      </c>
      <c r="B134" s="16" t="s">
        <v>496</v>
      </c>
      <c r="C134" s="18">
        <v>43556</v>
      </c>
      <c r="D134" s="16">
        <v>18</v>
      </c>
      <c r="E134" s="18">
        <v>44105</v>
      </c>
      <c r="F134" s="19" t="s">
        <v>543</v>
      </c>
      <c r="G134" s="16" t="s">
        <v>146</v>
      </c>
      <c r="H134" s="19" t="s">
        <v>151</v>
      </c>
    </row>
    <row r="135" spans="1:8" ht="33.75" x14ac:dyDescent="0.25">
      <c r="A135" s="17" t="s">
        <v>497</v>
      </c>
      <c r="B135" s="16" t="s">
        <v>498</v>
      </c>
      <c r="C135" s="18">
        <v>43710</v>
      </c>
      <c r="D135" s="16">
        <v>15</v>
      </c>
      <c r="E135" s="18">
        <v>44167</v>
      </c>
      <c r="F135" s="19" t="s">
        <v>170</v>
      </c>
      <c r="G135" s="16" t="s">
        <v>146</v>
      </c>
      <c r="H135" s="19" t="s">
        <v>151</v>
      </c>
    </row>
    <row r="136" spans="1:8" ht="33.75" x14ac:dyDescent="0.25">
      <c r="A136" s="17" t="s">
        <v>499</v>
      </c>
      <c r="B136" s="16" t="s">
        <v>500</v>
      </c>
      <c r="C136" s="18">
        <v>43535</v>
      </c>
      <c r="D136" s="16">
        <v>12</v>
      </c>
      <c r="E136" s="18">
        <v>43901</v>
      </c>
      <c r="F136" s="19" t="s">
        <v>544</v>
      </c>
      <c r="G136" s="16" t="s">
        <v>146</v>
      </c>
      <c r="H136" s="19" t="s">
        <v>151</v>
      </c>
    </row>
    <row r="137" spans="1:8" ht="45" x14ac:dyDescent="0.25">
      <c r="A137" s="17" t="s">
        <v>501</v>
      </c>
      <c r="B137" s="16" t="s">
        <v>502</v>
      </c>
      <c r="C137" s="18">
        <v>43678</v>
      </c>
      <c r="D137" s="16">
        <v>24</v>
      </c>
      <c r="E137" s="18">
        <v>44409</v>
      </c>
      <c r="F137" s="19" t="s">
        <v>432</v>
      </c>
      <c r="G137" s="16" t="s">
        <v>146</v>
      </c>
      <c r="H137" s="19" t="s">
        <v>151</v>
      </c>
    </row>
    <row r="138" spans="1:8" ht="33.75" x14ac:dyDescent="0.25">
      <c r="A138" s="17" t="s">
        <v>176</v>
      </c>
      <c r="B138" s="16" t="s">
        <v>177</v>
      </c>
      <c r="C138" s="18">
        <v>42857</v>
      </c>
      <c r="D138" s="16">
        <v>12</v>
      </c>
      <c r="E138" s="18">
        <v>43222</v>
      </c>
      <c r="F138" s="19" t="s">
        <v>178</v>
      </c>
      <c r="G138" s="16" t="s">
        <v>179</v>
      </c>
      <c r="H138" s="19" t="s">
        <v>180</v>
      </c>
    </row>
    <row r="139" spans="1:8" ht="22.5" x14ac:dyDescent="0.25">
      <c r="A139" s="17" t="s">
        <v>181</v>
      </c>
      <c r="B139" s="16" t="s">
        <v>182</v>
      </c>
      <c r="C139" s="18">
        <v>42857</v>
      </c>
      <c r="D139" s="16">
        <v>24</v>
      </c>
      <c r="E139" s="18">
        <v>43587</v>
      </c>
      <c r="F139" s="19" t="s">
        <v>178</v>
      </c>
      <c r="G139" s="16" t="s">
        <v>179</v>
      </c>
      <c r="H139" s="19" t="s">
        <v>180</v>
      </c>
    </row>
    <row r="140" spans="1:8" ht="22.5" x14ac:dyDescent="0.25">
      <c r="A140" s="17" t="s">
        <v>407</v>
      </c>
      <c r="B140" s="16" t="s">
        <v>408</v>
      </c>
      <c r="C140" s="18">
        <v>43374</v>
      </c>
      <c r="D140" s="16">
        <v>12</v>
      </c>
      <c r="E140" s="18">
        <v>43739</v>
      </c>
      <c r="F140" s="19" t="s">
        <v>178</v>
      </c>
      <c r="G140" s="16" t="s">
        <v>179</v>
      </c>
      <c r="H140" s="19" t="s">
        <v>180</v>
      </c>
    </row>
    <row r="141" spans="1:8" ht="45" x14ac:dyDescent="0.25">
      <c r="A141" s="17" t="s">
        <v>503</v>
      </c>
      <c r="B141" s="16" t="s">
        <v>504</v>
      </c>
      <c r="C141" s="18">
        <v>43586</v>
      </c>
      <c r="D141" s="16">
        <v>18</v>
      </c>
      <c r="E141" s="18">
        <v>44136</v>
      </c>
      <c r="F141" s="19" t="s">
        <v>545</v>
      </c>
      <c r="G141" s="16" t="s">
        <v>179</v>
      </c>
      <c r="H141" s="19" t="s">
        <v>180</v>
      </c>
    </row>
    <row r="142" spans="1:8" ht="45" x14ac:dyDescent="0.25">
      <c r="A142" s="17" t="s">
        <v>505</v>
      </c>
      <c r="B142" s="16" t="s">
        <v>409</v>
      </c>
      <c r="C142" s="18">
        <v>43374</v>
      </c>
      <c r="D142" s="16">
        <v>24</v>
      </c>
      <c r="E142" s="18">
        <v>44105</v>
      </c>
      <c r="F142" s="19" t="s">
        <v>434</v>
      </c>
      <c r="G142" s="16" t="s">
        <v>446</v>
      </c>
      <c r="H142" s="19" t="s">
        <v>446</v>
      </c>
    </row>
    <row r="143" spans="1:8" ht="22.5" x14ac:dyDescent="0.25">
      <c r="A143" s="17" t="s">
        <v>183</v>
      </c>
      <c r="B143" s="16" t="s">
        <v>184</v>
      </c>
      <c r="C143" s="18">
        <v>42740</v>
      </c>
      <c r="D143" s="16">
        <v>36</v>
      </c>
      <c r="E143" s="18">
        <v>43835</v>
      </c>
      <c r="F143" s="19" t="s">
        <v>185</v>
      </c>
      <c r="G143" s="16" t="s">
        <v>187</v>
      </c>
      <c r="H143" s="19" t="s">
        <v>188</v>
      </c>
    </row>
    <row r="144" spans="1:8" ht="22.5" x14ac:dyDescent="0.25">
      <c r="A144" s="17" t="s">
        <v>189</v>
      </c>
      <c r="B144" s="16" t="s">
        <v>190</v>
      </c>
      <c r="C144" s="18">
        <v>42747</v>
      </c>
      <c r="D144" s="16">
        <v>23</v>
      </c>
      <c r="E144" s="18">
        <v>43446</v>
      </c>
      <c r="F144" s="19" t="s">
        <v>317</v>
      </c>
      <c r="G144" s="16" t="s">
        <v>187</v>
      </c>
      <c r="H144" s="19" t="s">
        <v>188</v>
      </c>
    </row>
    <row r="145" spans="1:8" ht="33.75" x14ac:dyDescent="0.25">
      <c r="A145" s="17" t="s">
        <v>191</v>
      </c>
      <c r="B145" s="16" t="s">
        <v>192</v>
      </c>
      <c r="C145" s="18">
        <v>42767</v>
      </c>
      <c r="D145" s="16">
        <v>36</v>
      </c>
      <c r="E145" s="18">
        <v>43862</v>
      </c>
      <c r="F145" s="19" t="s">
        <v>186</v>
      </c>
      <c r="G145" s="16" t="s">
        <v>187</v>
      </c>
      <c r="H145" s="19" t="s">
        <v>188</v>
      </c>
    </row>
    <row r="146" spans="1:8" ht="22.5" x14ac:dyDescent="0.25">
      <c r="A146" s="17" t="s">
        <v>193</v>
      </c>
      <c r="B146" s="16" t="s">
        <v>194</v>
      </c>
      <c r="C146" s="18">
        <v>42747</v>
      </c>
      <c r="D146" s="16">
        <v>24</v>
      </c>
      <c r="E146" s="18">
        <v>43477</v>
      </c>
      <c r="F146" s="19" t="s">
        <v>186</v>
      </c>
      <c r="G146" s="16" t="s">
        <v>187</v>
      </c>
      <c r="H146" s="19" t="s">
        <v>188</v>
      </c>
    </row>
    <row r="147" spans="1:8" ht="33.75" x14ac:dyDescent="0.25">
      <c r="A147" s="17" t="s">
        <v>195</v>
      </c>
      <c r="B147" s="16" t="s">
        <v>196</v>
      </c>
      <c r="C147" s="18">
        <v>42948</v>
      </c>
      <c r="D147" s="16">
        <v>32</v>
      </c>
      <c r="E147" s="18">
        <v>43922</v>
      </c>
      <c r="F147" s="19" t="s">
        <v>318</v>
      </c>
      <c r="G147" s="16" t="s">
        <v>187</v>
      </c>
      <c r="H147" s="19" t="s">
        <v>188</v>
      </c>
    </row>
    <row r="148" spans="1:8" ht="33.75" x14ac:dyDescent="0.25">
      <c r="A148" s="17" t="s">
        <v>198</v>
      </c>
      <c r="B148" s="16" t="s">
        <v>199</v>
      </c>
      <c r="C148" s="18">
        <v>42979</v>
      </c>
      <c r="D148" s="16">
        <v>18</v>
      </c>
      <c r="E148" s="18">
        <v>43525</v>
      </c>
      <c r="F148" s="19" t="s">
        <v>197</v>
      </c>
      <c r="G148" s="16" t="s">
        <v>187</v>
      </c>
      <c r="H148" s="19" t="s">
        <v>188</v>
      </c>
    </row>
    <row r="149" spans="1:8" x14ac:dyDescent="0.25">
      <c r="A149" s="17" t="s">
        <v>200</v>
      </c>
      <c r="B149" s="16" t="s">
        <v>201</v>
      </c>
      <c r="C149" s="18">
        <v>42968</v>
      </c>
      <c r="D149" s="16">
        <v>15</v>
      </c>
      <c r="E149" s="18">
        <v>43425</v>
      </c>
      <c r="F149" s="19" t="s">
        <v>317</v>
      </c>
      <c r="G149" s="16" t="s">
        <v>187</v>
      </c>
      <c r="H149" s="19" t="s">
        <v>188</v>
      </c>
    </row>
    <row r="150" spans="1:8" ht="45" x14ac:dyDescent="0.25">
      <c r="A150" s="17" t="s">
        <v>319</v>
      </c>
      <c r="B150" s="16" t="s">
        <v>320</v>
      </c>
      <c r="C150" s="18">
        <v>43327</v>
      </c>
      <c r="D150" s="16">
        <v>24</v>
      </c>
      <c r="E150" s="18">
        <v>44058</v>
      </c>
      <c r="F150" s="19" t="s">
        <v>318</v>
      </c>
      <c r="G150" s="16" t="s">
        <v>187</v>
      </c>
      <c r="H150" s="19" t="s">
        <v>188</v>
      </c>
    </row>
    <row r="151" spans="1:8" ht="33.75" x14ac:dyDescent="0.25">
      <c r="A151" s="17" t="s">
        <v>321</v>
      </c>
      <c r="B151" s="16" t="s">
        <v>322</v>
      </c>
      <c r="C151" s="18">
        <v>43192</v>
      </c>
      <c r="D151" s="16">
        <v>18</v>
      </c>
      <c r="E151" s="18">
        <v>43740</v>
      </c>
      <c r="F151" s="19" t="s">
        <v>323</v>
      </c>
      <c r="G151" s="16" t="s">
        <v>187</v>
      </c>
      <c r="H151" s="19" t="s">
        <v>188</v>
      </c>
    </row>
    <row r="152" spans="1:8" ht="22.5" x14ac:dyDescent="0.25">
      <c r="A152" s="17" t="s">
        <v>324</v>
      </c>
      <c r="B152" s="16" t="s">
        <v>325</v>
      </c>
      <c r="C152" s="18">
        <v>43192</v>
      </c>
      <c r="D152" s="16">
        <v>12</v>
      </c>
      <c r="E152" s="18">
        <v>43557</v>
      </c>
      <c r="F152" s="19" t="s">
        <v>318</v>
      </c>
      <c r="G152" s="16" t="s">
        <v>187</v>
      </c>
      <c r="H152" s="19" t="s">
        <v>188</v>
      </c>
    </row>
    <row r="153" spans="1:8" ht="45" x14ac:dyDescent="0.25">
      <c r="A153" s="17" t="s">
        <v>326</v>
      </c>
      <c r="B153" s="16" t="s">
        <v>327</v>
      </c>
      <c r="C153" s="18">
        <v>43192</v>
      </c>
      <c r="D153" s="16">
        <v>18</v>
      </c>
      <c r="E153" s="18">
        <v>43740</v>
      </c>
      <c r="F153" s="19" t="s">
        <v>328</v>
      </c>
      <c r="G153" s="16" t="s">
        <v>187</v>
      </c>
      <c r="H153" s="19" t="s">
        <v>188</v>
      </c>
    </row>
    <row r="154" spans="1:8" ht="33.75" x14ac:dyDescent="0.25">
      <c r="A154" s="17" t="s">
        <v>410</v>
      </c>
      <c r="B154" s="16" t="s">
        <v>411</v>
      </c>
      <c r="C154" s="18">
        <v>43374</v>
      </c>
      <c r="D154" s="16">
        <v>18</v>
      </c>
      <c r="E154" s="18">
        <v>43922</v>
      </c>
      <c r="F154" s="19" t="s">
        <v>197</v>
      </c>
      <c r="G154" s="16" t="s">
        <v>187</v>
      </c>
      <c r="H154" s="19" t="s">
        <v>188</v>
      </c>
    </row>
    <row r="155" spans="1:8" ht="22.5" x14ac:dyDescent="0.25">
      <c r="A155" s="17" t="s">
        <v>506</v>
      </c>
      <c r="B155" s="16" t="s">
        <v>507</v>
      </c>
      <c r="C155" s="18">
        <v>43556</v>
      </c>
      <c r="D155" s="16">
        <v>18</v>
      </c>
      <c r="E155" s="18">
        <v>44105</v>
      </c>
      <c r="F155" s="19" t="s">
        <v>546</v>
      </c>
      <c r="G155" s="16" t="s">
        <v>187</v>
      </c>
      <c r="H155" s="19" t="s">
        <v>188</v>
      </c>
    </row>
    <row r="156" spans="1:8" ht="33.75" x14ac:dyDescent="0.25">
      <c r="A156" s="17" t="s">
        <v>508</v>
      </c>
      <c r="B156" s="16" t="s">
        <v>509</v>
      </c>
      <c r="C156" s="18">
        <v>43535</v>
      </c>
      <c r="D156" s="16">
        <v>12</v>
      </c>
      <c r="E156" s="18">
        <v>43901</v>
      </c>
      <c r="F156" s="19" t="s">
        <v>546</v>
      </c>
      <c r="G156" s="16" t="s">
        <v>187</v>
      </c>
      <c r="H156" s="19" t="s">
        <v>188</v>
      </c>
    </row>
    <row r="157" spans="1:8" ht="22.5" x14ac:dyDescent="0.25">
      <c r="A157" s="17" t="s">
        <v>510</v>
      </c>
      <c r="B157" s="16" t="s">
        <v>511</v>
      </c>
      <c r="C157" s="18">
        <v>43556</v>
      </c>
      <c r="D157" s="16">
        <v>18</v>
      </c>
      <c r="E157" s="18">
        <v>44105</v>
      </c>
      <c r="F157" s="19" t="s">
        <v>547</v>
      </c>
      <c r="G157" s="16" t="s">
        <v>187</v>
      </c>
      <c r="H157" s="19" t="s">
        <v>188</v>
      </c>
    </row>
    <row r="158" spans="1:8" ht="22.5" x14ac:dyDescent="0.25">
      <c r="A158" s="17" t="s">
        <v>202</v>
      </c>
      <c r="B158" s="16" t="s">
        <v>203</v>
      </c>
      <c r="C158" s="18">
        <v>42751</v>
      </c>
      <c r="D158" s="16">
        <v>24</v>
      </c>
      <c r="E158" s="18">
        <v>43481</v>
      </c>
      <c r="F158" s="19" t="s">
        <v>50</v>
      </c>
      <c r="G158" s="16" t="s">
        <v>336</v>
      </c>
      <c r="H158" s="19" t="s">
        <v>205</v>
      </c>
    </row>
    <row r="159" spans="1:8" ht="22.5" x14ac:dyDescent="0.25">
      <c r="A159" s="17" t="s">
        <v>206</v>
      </c>
      <c r="B159" s="16" t="s">
        <v>207</v>
      </c>
      <c r="C159" s="18">
        <v>43101</v>
      </c>
      <c r="D159" s="16">
        <v>16</v>
      </c>
      <c r="E159" s="18">
        <v>43586</v>
      </c>
      <c r="F159" s="19" t="s">
        <v>204</v>
      </c>
      <c r="G159" s="16" t="s">
        <v>336</v>
      </c>
      <c r="H159" s="19" t="s">
        <v>205</v>
      </c>
    </row>
    <row r="160" spans="1:8" ht="22.5" x14ac:dyDescent="0.25">
      <c r="A160" s="17" t="s">
        <v>412</v>
      </c>
      <c r="B160" s="16" t="s">
        <v>413</v>
      </c>
      <c r="C160" s="18">
        <v>43374</v>
      </c>
      <c r="D160" s="16">
        <v>24</v>
      </c>
      <c r="E160" s="18">
        <v>44105</v>
      </c>
      <c r="F160" s="19" t="s">
        <v>436</v>
      </c>
      <c r="G160" s="16" t="s">
        <v>336</v>
      </c>
      <c r="H160" s="19" t="s">
        <v>205</v>
      </c>
    </row>
    <row r="161" spans="1:8" ht="22.5" x14ac:dyDescent="0.25">
      <c r="A161" s="17" t="s">
        <v>414</v>
      </c>
      <c r="B161" s="16" t="s">
        <v>415</v>
      </c>
      <c r="C161" s="18">
        <v>43405</v>
      </c>
      <c r="D161" s="16">
        <v>18</v>
      </c>
      <c r="E161" s="18">
        <v>43952</v>
      </c>
      <c r="F161" s="19" t="s">
        <v>204</v>
      </c>
      <c r="G161" s="16" t="s">
        <v>336</v>
      </c>
      <c r="H161" s="19" t="s">
        <v>205</v>
      </c>
    </row>
    <row r="162" spans="1:8" ht="33.75" x14ac:dyDescent="0.25">
      <c r="A162" s="17" t="s">
        <v>512</v>
      </c>
      <c r="B162" s="16" t="s">
        <v>513</v>
      </c>
      <c r="C162" s="18">
        <v>43556</v>
      </c>
      <c r="D162" s="16">
        <v>21</v>
      </c>
      <c r="E162" s="18">
        <v>44197</v>
      </c>
      <c r="F162" s="19" t="s">
        <v>548</v>
      </c>
      <c r="G162" s="16" t="s">
        <v>336</v>
      </c>
      <c r="H162" s="19" t="s">
        <v>555</v>
      </c>
    </row>
    <row r="163" spans="1:8" ht="45" x14ac:dyDescent="0.25">
      <c r="A163" s="17" t="s">
        <v>514</v>
      </c>
      <c r="B163" s="16" t="s">
        <v>515</v>
      </c>
      <c r="C163" s="18">
        <v>43535</v>
      </c>
      <c r="D163" s="16">
        <v>18</v>
      </c>
      <c r="E163" s="18">
        <v>44085</v>
      </c>
      <c r="F163" s="19" t="s">
        <v>549</v>
      </c>
      <c r="G163" s="16" t="s">
        <v>336</v>
      </c>
      <c r="H163" s="19" t="s">
        <v>205</v>
      </c>
    </row>
    <row r="164" spans="1:8" ht="22.5" x14ac:dyDescent="0.25">
      <c r="A164" s="17" t="s">
        <v>516</v>
      </c>
      <c r="B164" s="16" t="s">
        <v>517</v>
      </c>
      <c r="C164" s="18">
        <v>43514</v>
      </c>
      <c r="D164" s="16">
        <v>18</v>
      </c>
      <c r="E164" s="18">
        <v>44061</v>
      </c>
      <c r="F164" s="19" t="s">
        <v>548</v>
      </c>
      <c r="G164" s="16" t="s">
        <v>336</v>
      </c>
      <c r="H164" s="19" t="s">
        <v>555</v>
      </c>
    </row>
    <row r="165" spans="1:8" ht="22.5" x14ac:dyDescent="0.25">
      <c r="A165" s="17" t="s">
        <v>208</v>
      </c>
      <c r="B165" s="16" t="s">
        <v>209</v>
      </c>
      <c r="C165" s="18">
        <v>42740</v>
      </c>
      <c r="D165" s="16">
        <v>12</v>
      </c>
      <c r="E165" s="18">
        <v>43105</v>
      </c>
      <c r="F165" s="19" t="s">
        <v>210</v>
      </c>
      <c r="G165" s="16" t="s">
        <v>336</v>
      </c>
      <c r="H165" s="19" t="s">
        <v>211</v>
      </c>
    </row>
    <row r="166" spans="1:8" ht="33.75" x14ac:dyDescent="0.25">
      <c r="A166" s="17" t="s">
        <v>212</v>
      </c>
      <c r="B166" s="16" t="s">
        <v>213</v>
      </c>
      <c r="C166" s="18">
        <v>42751</v>
      </c>
      <c r="D166" s="16">
        <v>20</v>
      </c>
      <c r="E166" s="18">
        <v>43359</v>
      </c>
      <c r="F166" s="19" t="s">
        <v>240</v>
      </c>
      <c r="G166" s="16" t="s">
        <v>336</v>
      </c>
      <c r="H166" s="19" t="s">
        <v>211</v>
      </c>
    </row>
    <row r="167" spans="1:8" ht="22.5" x14ac:dyDescent="0.25">
      <c r="A167" s="17" t="s">
        <v>416</v>
      </c>
      <c r="B167" s="16" t="s">
        <v>329</v>
      </c>
      <c r="C167" s="18">
        <v>43185</v>
      </c>
      <c r="D167" s="16">
        <v>18</v>
      </c>
      <c r="E167" s="18">
        <v>43734</v>
      </c>
      <c r="F167" s="19" t="s">
        <v>330</v>
      </c>
      <c r="G167" s="16" t="s">
        <v>336</v>
      </c>
      <c r="H167" s="19" t="s">
        <v>211</v>
      </c>
    </row>
    <row r="168" spans="1:8" ht="45" x14ac:dyDescent="0.25">
      <c r="A168" s="17" t="s">
        <v>417</v>
      </c>
      <c r="B168" s="16" t="s">
        <v>331</v>
      </c>
      <c r="C168" s="18">
        <v>43160</v>
      </c>
      <c r="D168" s="16">
        <v>12</v>
      </c>
      <c r="E168" s="18">
        <v>43525</v>
      </c>
      <c r="F168" s="19" t="s">
        <v>240</v>
      </c>
      <c r="G168" s="16" t="s">
        <v>336</v>
      </c>
      <c r="H168" s="19" t="s">
        <v>211</v>
      </c>
    </row>
    <row r="169" spans="1:8" ht="22.5" x14ac:dyDescent="0.25">
      <c r="A169" s="17" t="s">
        <v>418</v>
      </c>
      <c r="B169" s="16" t="s">
        <v>419</v>
      </c>
      <c r="C169" s="18">
        <v>43374</v>
      </c>
      <c r="D169" s="16">
        <v>12</v>
      </c>
      <c r="E169" s="18">
        <v>43739</v>
      </c>
      <c r="F169" s="19" t="s">
        <v>210</v>
      </c>
      <c r="G169" s="16" t="s">
        <v>336</v>
      </c>
      <c r="H169" s="19" t="s">
        <v>211</v>
      </c>
    </row>
    <row r="170" spans="1:8" ht="22.5" x14ac:dyDescent="0.25">
      <c r="A170" s="17" t="s">
        <v>420</v>
      </c>
      <c r="B170" s="16" t="s">
        <v>421</v>
      </c>
      <c r="C170" s="18">
        <v>43374</v>
      </c>
      <c r="D170" s="16">
        <v>18</v>
      </c>
      <c r="E170" s="18">
        <v>43922</v>
      </c>
      <c r="F170" s="19" t="s">
        <v>437</v>
      </c>
      <c r="G170" s="16" t="s">
        <v>336</v>
      </c>
      <c r="H170" s="19" t="s">
        <v>211</v>
      </c>
    </row>
    <row r="171" spans="1:8" ht="22.5" x14ac:dyDescent="0.25">
      <c r="A171" s="17" t="s">
        <v>518</v>
      </c>
      <c r="B171" s="16" t="s">
        <v>519</v>
      </c>
      <c r="C171" s="18">
        <v>43570</v>
      </c>
      <c r="D171" s="16">
        <v>12</v>
      </c>
      <c r="E171" s="18">
        <v>43936</v>
      </c>
      <c r="F171" s="19" t="s">
        <v>240</v>
      </c>
      <c r="G171" s="16" t="s">
        <v>336</v>
      </c>
      <c r="H171" s="19" t="s">
        <v>211</v>
      </c>
    </row>
    <row r="172" spans="1:8" ht="33.75" x14ac:dyDescent="0.25">
      <c r="A172" s="17" t="s">
        <v>520</v>
      </c>
      <c r="B172" s="16" t="s">
        <v>521</v>
      </c>
      <c r="C172" s="18">
        <v>43556</v>
      </c>
      <c r="D172" s="16">
        <v>18</v>
      </c>
      <c r="E172" s="18">
        <v>44105</v>
      </c>
      <c r="F172" s="19" t="s">
        <v>437</v>
      </c>
      <c r="G172" s="16" t="s">
        <v>336</v>
      </c>
      <c r="H172" s="19" t="s">
        <v>211</v>
      </c>
    </row>
    <row r="173" spans="1:8" ht="33.75" x14ac:dyDescent="0.25">
      <c r="A173" s="17" t="s">
        <v>522</v>
      </c>
      <c r="B173" s="16" t="s">
        <v>523</v>
      </c>
      <c r="C173" s="18">
        <v>43556</v>
      </c>
      <c r="D173" s="16">
        <v>18</v>
      </c>
      <c r="E173" s="18">
        <v>44105</v>
      </c>
      <c r="F173" s="19" t="s">
        <v>550</v>
      </c>
      <c r="G173" s="16" t="s">
        <v>556</v>
      </c>
      <c r="H173" s="19" t="s">
        <v>557</v>
      </c>
    </row>
    <row r="174" spans="1:8" ht="22.5" x14ac:dyDescent="0.25">
      <c r="A174" s="17" t="s">
        <v>214</v>
      </c>
      <c r="B174" s="16" t="s">
        <v>215</v>
      </c>
      <c r="C174" s="18">
        <v>42767</v>
      </c>
      <c r="D174" s="16">
        <v>24</v>
      </c>
      <c r="E174" s="18">
        <v>43497</v>
      </c>
      <c r="F174" s="19" t="s">
        <v>216</v>
      </c>
      <c r="G174" s="16" t="s">
        <v>146</v>
      </c>
      <c r="H174" s="19" t="s">
        <v>217</v>
      </c>
    </row>
    <row r="175" spans="1:8" ht="33.75" x14ac:dyDescent="0.25">
      <c r="A175" s="17" t="s">
        <v>218</v>
      </c>
      <c r="B175" s="16" t="s">
        <v>219</v>
      </c>
      <c r="C175" s="18">
        <v>42748</v>
      </c>
      <c r="D175" s="16">
        <v>24</v>
      </c>
      <c r="E175" s="18">
        <v>43478</v>
      </c>
      <c r="F175" s="19" t="s">
        <v>220</v>
      </c>
      <c r="G175" s="16" t="s">
        <v>146</v>
      </c>
      <c r="H175" s="19" t="s">
        <v>217</v>
      </c>
    </row>
    <row r="176" spans="1:8" ht="22.5" x14ac:dyDescent="0.25">
      <c r="A176" s="17" t="s">
        <v>221</v>
      </c>
      <c r="B176" s="16" t="s">
        <v>222</v>
      </c>
      <c r="C176" s="18">
        <v>42795</v>
      </c>
      <c r="D176" s="16">
        <v>18</v>
      </c>
      <c r="E176" s="18">
        <v>43344</v>
      </c>
      <c r="F176" s="19" t="s">
        <v>223</v>
      </c>
      <c r="G176" s="16" t="s">
        <v>146</v>
      </c>
      <c r="H176" s="19" t="s">
        <v>217</v>
      </c>
    </row>
    <row r="177" spans="1:8" ht="33.75" x14ac:dyDescent="0.25">
      <c r="A177" s="17" t="s">
        <v>224</v>
      </c>
      <c r="B177" s="16" t="s">
        <v>225</v>
      </c>
      <c r="C177" s="18">
        <v>42979</v>
      </c>
      <c r="D177" s="16">
        <v>24</v>
      </c>
      <c r="E177" s="18">
        <v>43709</v>
      </c>
      <c r="F177" s="19" t="s">
        <v>216</v>
      </c>
      <c r="G177" s="16" t="s">
        <v>146</v>
      </c>
      <c r="H177" s="19" t="s">
        <v>217</v>
      </c>
    </row>
    <row r="178" spans="1:8" ht="33.75" x14ac:dyDescent="0.25">
      <c r="A178" s="17" t="s">
        <v>332</v>
      </c>
      <c r="B178" s="16" t="s">
        <v>333</v>
      </c>
      <c r="C178" s="18">
        <v>43160</v>
      </c>
      <c r="D178" s="16">
        <v>24</v>
      </c>
      <c r="E178" s="18">
        <v>43891</v>
      </c>
      <c r="F178" s="19" t="s">
        <v>216</v>
      </c>
      <c r="G178" s="16" t="s">
        <v>146</v>
      </c>
      <c r="H178" s="19" t="s">
        <v>217</v>
      </c>
    </row>
    <row r="179" spans="1:8" ht="33.75" x14ac:dyDescent="0.25">
      <c r="A179" s="17" t="s">
        <v>334</v>
      </c>
      <c r="B179" s="16" t="s">
        <v>335</v>
      </c>
      <c r="C179" s="18">
        <v>43374</v>
      </c>
      <c r="D179" s="16">
        <v>24</v>
      </c>
      <c r="E179" s="18">
        <v>44105</v>
      </c>
      <c r="F179" s="19" t="s">
        <v>223</v>
      </c>
      <c r="G179" s="16" t="s">
        <v>146</v>
      </c>
      <c r="H179" s="19" t="s">
        <v>217</v>
      </c>
    </row>
    <row r="180" spans="1:8" ht="33.75" x14ac:dyDescent="0.25">
      <c r="A180" s="17" t="s">
        <v>524</v>
      </c>
      <c r="B180" s="16" t="s">
        <v>525</v>
      </c>
      <c r="C180" s="18">
        <v>43522</v>
      </c>
      <c r="D180" s="16">
        <v>18</v>
      </c>
      <c r="E180" s="18">
        <v>44069</v>
      </c>
      <c r="F180" s="19" t="s">
        <v>551</v>
      </c>
      <c r="G180" s="16" t="s">
        <v>146</v>
      </c>
      <c r="H180" s="19" t="s">
        <v>217</v>
      </c>
    </row>
    <row r="181" spans="1:8" ht="22.5" x14ac:dyDescent="0.25">
      <c r="A181" s="17" t="s">
        <v>526</v>
      </c>
      <c r="B181" s="16" t="s">
        <v>527</v>
      </c>
      <c r="C181" s="18">
        <v>43587</v>
      </c>
      <c r="D181" s="16">
        <v>24</v>
      </c>
      <c r="E181" s="18">
        <v>44318</v>
      </c>
      <c r="F181" s="19" t="s">
        <v>552</v>
      </c>
      <c r="G181" s="16" t="s">
        <v>146</v>
      </c>
      <c r="H181" s="19" t="s">
        <v>217</v>
      </c>
    </row>
    <row r="182" spans="1:8" ht="56.25" x14ac:dyDescent="0.25">
      <c r="A182" s="17" t="s">
        <v>528</v>
      </c>
      <c r="B182" s="16" t="s">
        <v>529</v>
      </c>
      <c r="C182" s="18">
        <v>43521</v>
      </c>
      <c r="D182" s="16">
        <v>20</v>
      </c>
      <c r="E182" s="18">
        <v>44129</v>
      </c>
      <c r="F182" s="19" t="s">
        <v>220</v>
      </c>
      <c r="G182" s="16" t="s">
        <v>146</v>
      </c>
      <c r="H182" s="19" t="s">
        <v>217</v>
      </c>
    </row>
  </sheetData>
  <sheetProtection algorithmName="SHA-512" hashValue="aurUFy2YUQYnV4AyfMjAh44YY7mE02kfXkHheMXnJMlgfxA5J/+Yg6hWzbZG1AUq1hZd6Xo41qOGzhHG1/0SMw==" saltValue="u5BBGouzNYwpCh2MmxARiA==" spinCount="100000" sheet="1" objects="1" scenarios="1"/>
  <autoFilter ref="A1:H18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Informe</vt:lpstr>
      <vt:lpstr>Base</vt:lpstr>
      <vt:lpstr>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Lenin Espinosa</dc:creator>
  <cp:lastModifiedBy>Oscar Lenin Espinosa</cp:lastModifiedBy>
  <cp:lastPrinted>2019-08-13T16:56:45Z</cp:lastPrinted>
  <dcterms:created xsi:type="dcterms:W3CDTF">2017-07-05T20:16:18Z</dcterms:created>
  <dcterms:modified xsi:type="dcterms:W3CDTF">2019-08-13T16:56:48Z</dcterms:modified>
</cp:coreProperties>
</file>