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aela.isch\Documents\FACEA\Titulación\2016-1\TIP\04. TIP SEptiembre 2016\"/>
    </mc:Choice>
  </mc:AlternateContent>
  <bookViews>
    <workbookView xWindow="0" yWindow="0" windowWidth="20490" windowHeight="7755"/>
  </bookViews>
  <sheets>
    <sheet name="Dirección" sheetId="1" r:id="rId1"/>
  </sheets>
  <calcPr calcId="162913"/>
</workbook>
</file>

<file path=xl/calcChain.xml><?xml version="1.0" encoding="utf-8"?>
<calcChain xmlns="http://schemas.openxmlformats.org/spreadsheetml/2006/main">
  <c r="H41" i="1" l="1"/>
  <c r="H23" i="1"/>
  <c r="B26" i="1" l="1"/>
  <c r="H26" i="1" s="1"/>
  <c r="B27" i="1"/>
  <c r="H27" i="1" s="1"/>
  <c r="B25" i="1"/>
  <c r="H25" i="1" s="1"/>
  <c r="B19" i="1"/>
  <c r="H19" i="1" s="1"/>
  <c r="B20" i="1"/>
  <c r="H20" i="1" s="1"/>
  <c r="B21" i="1"/>
  <c r="H21" i="1" s="1"/>
  <c r="B18" i="1"/>
  <c r="H18" i="1" s="1"/>
  <c r="B14" i="1"/>
  <c r="H14" i="1" s="1"/>
  <c r="B15" i="1"/>
  <c r="H15" i="1" s="1"/>
  <c r="B16" i="1"/>
  <c r="H16" i="1" s="1"/>
  <c r="B13" i="1"/>
  <c r="H13" i="1" s="1"/>
  <c r="I40" i="1"/>
  <c r="B36" i="1" l="1"/>
  <c r="H36" i="1" s="1"/>
  <c r="B37" i="1"/>
  <c r="H37" i="1" s="1"/>
  <c r="B38" i="1"/>
  <c r="H38" i="1" s="1"/>
  <c r="B39" i="1"/>
  <c r="H39" i="1" s="1"/>
  <c r="B35" i="1"/>
  <c r="H35" i="1" s="1"/>
  <c r="B30" i="1"/>
  <c r="H30" i="1" s="1"/>
  <c r="B31" i="1"/>
  <c r="H31" i="1" s="1"/>
  <c r="B32" i="1"/>
  <c r="H32" i="1" s="1"/>
  <c r="B33" i="1"/>
  <c r="H33" i="1" s="1"/>
  <c r="B29" i="1"/>
  <c r="H29" i="1" s="1"/>
  <c r="I22" i="1"/>
  <c r="I28" i="1" l="1"/>
  <c r="I34" i="1"/>
  <c r="I17" i="1"/>
  <c r="I24" i="1"/>
  <c r="I12" i="1"/>
  <c r="B10" i="1" l="1"/>
  <c r="H10" i="1" s="1"/>
  <c r="B11" i="1"/>
  <c r="H11" i="1" s="1"/>
  <c r="B9" i="1"/>
  <c r="B42" i="1" l="1"/>
  <c r="H9" i="1"/>
  <c r="I8" i="1" s="1"/>
  <c r="I42" i="1" s="1"/>
  <c r="I5" i="1" l="1"/>
</calcChain>
</file>

<file path=xl/sharedStrings.xml><?xml version="1.0" encoding="utf-8"?>
<sst xmlns="http://schemas.openxmlformats.org/spreadsheetml/2006/main" count="128" uniqueCount="127">
  <si>
    <t>Peso / 100</t>
  </si>
  <si>
    <t>Características del documento</t>
  </si>
  <si>
    <t>Análisis  interno y externo</t>
  </si>
  <si>
    <t>Análisis del cliente</t>
  </si>
  <si>
    <t>Oportunidad de negocio</t>
  </si>
  <si>
    <t>Plan de Marketing</t>
  </si>
  <si>
    <t>Evauluación financiera</t>
  </si>
  <si>
    <t>Rúbrica planes de negocio</t>
  </si>
  <si>
    <t>Dirección del trabajo de titulación</t>
  </si>
  <si>
    <t>Calificaión total /10</t>
  </si>
  <si>
    <t>Fecha</t>
  </si>
  <si>
    <t>Justifique con detalle su calificación</t>
  </si>
  <si>
    <t>- El documento describe la oportunidad de negocio encontrada, la cual está parcialmente sustentada por el análisis externo, interno (cuando se trata de una empresa ya existente) y del cliente</t>
  </si>
  <si>
    <t>- El documento describe la oportunidad de negocio encontrada, pero no está sustentada por el análisis externo, interno (cuando se trata de una empresa ya existente) y del cliente</t>
  </si>
  <si>
    <t>El documento no presenta la oportunidad de negocio encontrada</t>
  </si>
  <si>
    <t>Nombre del profesor</t>
  </si>
  <si>
    <t>Nombre del Estudiante</t>
  </si>
  <si>
    <t>* Nota: Usted puede usar decimales para la calificación</t>
  </si>
  <si>
    <t>Rangos de calificación</t>
  </si>
  <si>
    <t>Propuesta de filosofía y estructura organizacional</t>
  </si>
  <si>
    <t>Las conclusiones sobre los resultados del análisis cuantitativo y cualitativo presentan información relevante sobre las preferencias de consumo del cliente; es decir conclusiones que permitan proyectar con sustento el comportamiento de compra.</t>
  </si>
  <si>
    <t>Las conclusiones sobre los resultados del análisis cuantitativo y cualitativo presentan información poco relevante sobre las preferencias de consumo del client, es decir conclusiones que permitan proyectar con poco sustento el comportamiento de compra.</t>
  </si>
  <si>
    <t xml:space="preserve">Las conclusiones sobre los resultados del análisis cuantitativo y cualitativo presentan información nada relevante sobre las preferencias de consumo del cliente, es decir conclusiones que permitan proyectar sin sustento el comportamiento de compra. </t>
  </si>
  <si>
    <t>No se presentan conclusiones sobre las preferencias de consumo del cliente</t>
  </si>
  <si>
    <t xml:space="preserve">
-  Las conclusiones sobre los resultados del análisis cuantitativo y cualitativo presentan información poco relevante sobre las necesidades del cliente; es decir conclusiones que permitan definir con poco sustento el mercado objetivo. </t>
  </si>
  <si>
    <t xml:space="preserve"> las conclusiones sobre los resultados del análisis cuantitativo y cualitativo presentan información nada relevante sobre las necesidades del cliente; es decir conclusiones que permitan definir sin sustento El mercado objetivo.</t>
  </si>
  <si>
    <t xml:space="preserve">
 No se presentan conclusiones sobre las preferencias de consumo del cliente</t>
  </si>
  <si>
    <t xml:space="preserve">El documento define al menos cuatro características relevantes de cada componente de la mezcla de marekting de su proyecto: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t>
  </si>
  <si>
    <t>El documento define  al menos tres características de cada componente de la mezcla de marekting: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con errores o inconsistencias leves.</t>
  </si>
  <si>
    <t xml:space="preserve"> El documento define dos o una característica de cada componente de la mezcla de marekting: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con errores o inconsistencias graves.</t>
  </si>
  <si>
    <t>El documento no define una mezcla de marketing</t>
  </si>
  <si>
    <t>El documento define las acciones del la mezcla de marketing costeadas y proyectadas con errores leves</t>
  </si>
  <si>
    <t xml:space="preserve"> El documento define las acciones del la mezcla de marketing  costeadas y proyectadas con errores graves</t>
  </si>
  <si>
    <t xml:space="preserve"> El documento no define acciones de la mezcla de marketing</t>
  </si>
  <si>
    <t xml:space="preserve">El documento presenta la misión y visión de la organización, las cuales están alineadas entre sí, y son consistentes con el negocio propuesto. </t>
  </si>
  <si>
    <t xml:space="preserve">El documento presenta la misión y visión de la organización, con poca alineación entre sí y poca consistencia con el negocio propuesto. </t>
  </si>
  <si>
    <t xml:space="preserve">El documento presenta la misión y visión de la organización, sin alineación entre sí y sin consistencia con el negocio propuesto. </t>
  </si>
  <si>
    <t>El documento no define una misión y visión</t>
  </si>
  <si>
    <t>La misión que se propone cumple con al menos 5 de los elementos esenciales (cliente, producto, lugar, tiempo, empleados)</t>
  </si>
  <si>
    <t xml:space="preserve">La misión que se propone cumple con al menos 4 de los elementos esenciales (cliente, producto, lugar, tiempo, empleados) </t>
  </si>
  <si>
    <t xml:space="preserve"> La misión que se propone cumple con al menos 1 de los elementos esenciales (cliente, producto, lugar, tiempo, empleados)</t>
  </si>
  <si>
    <t>El documento no presenta objetivos</t>
  </si>
  <si>
    <t xml:space="preserve">El documento presenta objetivos a mediano y largo plazo que tengan las siguientes características: medibles, específicos, realizables, y enmarcados en un período de tiempo. </t>
  </si>
  <si>
    <t>El documento presenta objetivos a mediano y largo plazo que tengan al menos 3 de las siguientes características: medibles, específicos, realizables, y enmarcados en un período de tiempo</t>
  </si>
  <si>
    <t>El documento presenta objetivos a mediano y largo plazo que tengan al menos 1 de las siguientes características: medibles, específicos, realizables, y enmarcados en un período de tiempo</t>
  </si>
  <si>
    <t xml:space="preserve">El documento no presenta conclusiones sobre los procesos requeridos para el correcto funcionamiento de la organización. </t>
  </si>
  <si>
    <t>El documento presenta conclusiones correctas sobre los procesos requeridos para el correcto funcionamiento de la organización. Incluye análisis de tiempos, costos, secuencia, número de personas requeridas y de infraestructura (maquinaria, edificios, vehículos, etc).</t>
  </si>
  <si>
    <t>El documento presenta conclusiones con errores leves sobre los procesos requeridos para el correcto funcionamiento de la organización. Incluye análisis de tiempos, costos, secuencia, número de personas requeridas y de infraestructura (maquinaria, edificios, vehículos, etc)</t>
  </si>
  <si>
    <t xml:space="preserve">El documento presenta conclusiones con errores graves sobre los procesos requeridos para el correcto funcionamiento de la organización. Incluye análisis de tiempos, costos, secuencia, número de personas requeridas y de infraestructura (maquinaria, edificios, vehículos, etc). </t>
  </si>
  <si>
    <t xml:space="preserve"> El documento sustenta mayormente la propuesta  (legal, diseño organizacional: tipo de estructura y organigrama) sobre la estructura organizacional que debe tener la empresa para que sea viable la aplicación del proyecto</t>
  </si>
  <si>
    <t xml:space="preserve"> El documento sustenta de forma insuficiente la propuesta sobre la estructura organizacional (legal, diseño organizacional: tipo de estructura y organigrama) que debe tener la empresa para que sea viable la aplicación del proyecto </t>
  </si>
  <si>
    <t xml:space="preserve"> El documento no presenta una propuesta sobre la estructura organizacional que debe tener la empresa para que sea viable la aplicación del proyecto (legal, diseño organizacional: tipo de estructura y organigrama) </t>
  </si>
  <si>
    <t>Calificación ponderada por subtema</t>
  </si>
  <si>
    <t>Calificación ponderada por tema</t>
  </si>
  <si>
    <t xml:space="preserve">El documento presenta un análisis correcto de los  cuatro entornos externos siempre relacionándolos con el proyecto en cuestión: económico, político (gubernamental y legal), social (cultural, demográfico y ambiental) y tecnológico.  
- En el caso de proyectos de exportación el análisis político incluye investigación sobre la existencia de algún acuerdo con el país de destino y los requisitos para la importación del producto. En el ámbito económico se incluyen estadísticas de exportación/importación de la partida arancelaria del producto. </t>
  </si>
  <si>
    <t xml:space="preserve"> El documento presenta un análisis de los cuatro entornos externos o menos, con errores graves y sin relacionarlos con el proyecto: económico, político (gubernamental y legal), social (cultural, demográfico y ambiental) y tecnológico. 
- En el caso de proyectos de exportación el análisis político incluye investigación con errores graves sobre la existencia de algún acuerdo con el país de destino y los requisitos para la importación del producto. En el ámbito económico se incluyen estadísticas de exportación/importación de la partida arancelaria del producto. </t>
  </si>
  <si>
    <t xml:space="preserve">El documento no presenta un análisis de los cuatro entornos externos. 
- En el caso de proyectos de exportación el documento no presenta el análisis político sobre la existencia de algún acuerdo con el país de destino y los requisitos para la importación del producto, y en el ámbito económico no se incluyen estadísticas de exportación/importación de la partida arancelaria del producto. </t>
  </si>
  <si>
    <t>Conclusiones</t>
  </si>
  <si>
    <t xml:space="preserve"> </t>
  </si>
  <si>
    <t>La redacción que se utiliza en el documento es clara y permite la comprensión de las ideas que plantea el estudiante.</t>
  </si>
  <si>
    <t xml:space="preserve"> El documento presenta un índice y un resumen claros sobre el trabajo de titulación
</t>
  </si>
  <si>
    <t xml:space="preserve"> El documento presenta errores leves en cuanto la claridad del índice y el resumen del trabajo de titulación
</t>
  </si>
  <si>
    <t xml:space="preserve">El documento presenta errores graves en cuanto la claridad del índice y el resumendel trabajo de titulación
</t>
  </si>
  <si>
    <t xml:space="preserve">El documento no presenta un índice ni un resumen sobre el trabajo de titulación
</t>
  </si>
  <si>
    <t>El documento presenta un análisis correcto sobre la industria en la que se desarrollará el proyecto,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correctamente realizados para el Ecuador y el otro país que interviene en su proyecto.</t>
  </si>
  <si>
    <t>El documento presenta un análisis sobre la industria en la que se desarrollará el proyecto, con errores leves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con errores leves para el Ecuador y el otro país que interviene en su proyecto.</t>
  </si>
  <si>
    <t>El documento presenta un análisis sobre la industria en la que se desarrollará el proyecto, con errores graves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con errores graves para el Ecuador y el otro país que interviene en su proyecto.</t>
  </si>
  <si>
    <t>El documento no presenta un análisis sobre la industria en la que se desarrollará el proyecto
-En el caso de planes de negocio enfocados a importación o exportación de bienes o servicios 
El documento no presenta los análisis de Porter y de entornos externos para el Ecuador y el otro país que interviene en su proyecto.</t>
  </si>
  <si>
    <t xml:space="preserve">El documento presenta al menos 9 conclusiones relevantes (al menos cuatro conclusiones para análisis de entornos y cinco conclusiones para análisis PORTER) sobre el análisis del entorno externo, con base en los resultados de una matriz EFE.
-En el caso que el plan de negocio sea planteado para una organización en funcionamiento.
El documento presenta al menos cuatro conclusiones relevantes del análisis interno de la organización (Áreas: administración, marketing, finanzas y contabilidad, producción y operaciones, investigación y desarrollo,y, sistemas de información gerencial) mediante la aplicación de la matriz EFI. </t>
  </si>
  <si>
    <t>El documento presenta al menos 6 conclusiones relevantes sobre el análisis del entorno externo, con base en los resultados de una matriz EFE
-En el caso que el plan de negocio sea planteado para una organización en funcionamiento.
El documento presenta al menos tres conclusiones relevantes del análisis interno de la organización (Áreas: administración, marketing, finanzas y contabilidad, producción y operaciones, investigación y desarrollo,y, sistemas de información gerencial) mediante la aplicación de la matriz EFI.</t>
  </si>
  <si>
    <t xml:space="preserve"> El documento presenta al menos 4 conclusiones relevantes sobre el análisis del entorno externo basados o no en la matriz EFE.
-En el caso que el plan de negocio sea planteado para una organización en funcionamiento.
El documento presenta 2 o 1 conclusiones relevantes del análisis interno de la organización (Áreas: administración, marketing, finanzas y contabilidad, producción y operaciones, investigación y desarrollo,y, sistemas de información gerencial) mediante la aplicación de la matriz EFI.</t>
  </si>
  <si>
    <t xml:space="preserve">El documento no presenta conclusiones  sobre el análisis del entorno externo
-En el caso que el plan de negocio sea planteado para una organización en funcionamiento.
El documento no presenta conclusiones del análisis interno de la organización </t>
  </si>
  <si>
    <t>El documento presenta y analiza los resultados de un focus group y de al menos dos entrevistas en profundidad a expertos
-En el caso de planes de negocio enfocados a importación o exportación de bienes o servicios 
El documento presenta y analiza correctamente los resultados de al menos dos entrevistas en profundidad a expertos y dos entrevistas en profundidad a clientes</t>
  </si>
  <si>
    <t>El documento presenta y analiza los resultados de un focus group o de una entrevista en profundidad
-En el caso de planes de negocio enfocados a importación o exportación de bienes o servicios 
El documento presenta y analiza los resultados de al menos dos entrevistas en profundidad a expertos y dos entrevistas en profundidad a clientes con errores leves</t>
  </si>
  <si>
    <t>El documento presenta pero no analiza los resultados de un focus group y/o una entrevista en profundidad.
-En el caso de planes de negocio enfocados a importación o exportación de bienes o servicios 
El documento presenta y analiza los resultados de al menos dos entrevistas en profundidad a expertos y dos entrevistas en profundidad a clientes con errores graves</t>
  </si>
  <si>
    <t xml:space="preserve">El documento no presenta resultados de focus group y de una entrevista a expertos. 
-En el caso de planes de negocio enfocados a importación o exportación de bienes o servicios 
El documento no presenta ni analiza los resultados de entrevistas en profundidad a expertos ni a clientes </t>
  </si>
  <si>
    <t xml:space="preserve">El documento presenta y analiza los resultados de un sondeo descriptivo (encuesta) realizado a una muestra de 50 personas 
-En el caso de planes de negocio enfocados a importación o exportación de bienes o servicios 
El documento presenta y analiza correctamente los resultados de un sondeo descriptivo (encuesta) realizado a una muestra de 10 personas </t>
  </si>
  <si>
    <t>El documento presenta y analiza los resultados de un sondeo descriptivo (encuesta) realizado a una muestra inferior a 50 personas y superior a 35 
-En el caso de planes de negocio enfocados a importación o exportación de bienes o servicios 
El documento presenta y analiza  los resultados de un sondeo descriptivo (encuesta) realizado a una muestra de 10 personas con errores leves</t>
  </si>
  <si>
    <t>El documento presenta pero no analiza los resultados del sondeo descriptivo (encuesta) realizado.
-En el caso de planes de negocio enfocados a importación o exportación de bienes o servicios 
El documento presenta y analiza  los resultados de un sondeo descriptivo (encuesta) realizado a una muestra de 10 personas con errores graves</t>
  </si>
  <si>
    <t xml:space="preserve">El documento no presenta resultados de un sondeo descriptivo (encuesta)
-En el caso de planes de negocio enfocados a importación o exportación de bienes o servicios 
El documento no presenta ni analiza  los resultados de un sondeo descriptivo (encuesta) realizado a una muestra de 10 personas </t>
  </si>
  <si>
    <t>El documento define la estrategia de marketing (es decir,el cliente al que se dirije, llamado mercado objetivo) y la propuesta de valor (es decir la diferenciación del negocio), sin inconsistencias con los análisis de entornos y del cliente.
-En el caso de planes de negocio enfocados a importación o exportación de bienes o servicios 
El documento presenta de forma correcta la estrategia de internacionalización escogida</t>
  </si>
  <si>
    <t>El documento define la estrategia de marketing  (es decir, el cliente al que se dirije, llamado mercado objetivo)  y la propuesta de valor (es decir la diferenciación del negocio) con errores leves o con inconsistencias mínimas con los análisis de entornos y del cliente.
-En el caso de planes de negocio enfocados a importación o exportación de bienes o servicios 
El documento presenta la estrategia de internacionalización escogida con errores leves</t>
  </si>
  <si>
    <t>El documento define la estrategia de marketing (es decir, el cliente al que se dirije, llamado mercado objetivo)  y la propuesta de valor (es decir la diferenciación del negocio) con errores o  inconsistencias graves con el análisis de entornos y del cliente.
-En el caso de planes de negocio enfocados a importación o exportación de bienes o servicios 
El documento presenta la estrategia de internacionalización escogida con errores graves</t>
  </si>
  <si>
    <t xml:space="preserve">El documento no define una estrategia de marketing
-En el caso de planes de negocio enfocados a importación o exportación de bienes o servicios 
El documento no presenta la estrategia de internacionalización </t>
  </si>
  <si>
    <t xml:space="preserve">
El documento define las acciones de la mezcla de marketing,  costeadas y proyectadas. </t>
  </si>
  <si>
    <t xml:space="preserve">El documento sustenta completamente la propuesta sobre la estructura organizacional  (legal, diseño organizacional: tipo de estructura y organigrama) que debe tener la empresa para que sea viable la aplicación del proyecto </t>
  </si>
  <si>
    <t xml:space="preserve">El documento describe la oportunidad de negocio encontrada, la cual está completamente sustentada por el análisis externo, interno (cuando se trata de una empresa ya existente) y del cliente </t>
  </si>
  <si>
    <t xml:space="preserve">
Las conclusiones sobre los resultados del análisis cuantitativo y cualitativo presentan información relevante sobre las necesidades del cliente; es decir conclusiones que permitan definir con sustento el mercado objetivo. </t>
  </si>
  <si>
    <t>El documento no presenta  conclusiones sobre la viabilidad o no del negocio.</t>
  </si>
  <si>
    <t xml:space="preserve">El documento  presenta conclusiones sustentadas (en función de los resultados presentados a lo largo del trabajo) sobre la viabilidad o no del negocio. </t>
  </si>
  <si>
    <t xml:space="preserve">El documento presenta conclusiones parcialmente sustentadas (en función de los resultados presentados a lo largo del trabajo) sobre la viabilidad o no del negocio. </t>
  </si>
  <si>
    <t>El documento presenta conclusiones no sustentadas (en función de los resultados presentados a lo largo del trabajo) sobre la viabilidad o no del negocio.</t>
  </si>
  <si>
    <t>El documento no usa fuentes de información válidas
-En el caso de planes de negocio enfocados a importación o exportación de bienes o servicios 
El documento no hace referencia a fuentes secundarias de información sobre el mercado a atender si este no se encuentra en Ecuador a pesar de existir</t>
  </si>
  <si>
    <t xml:space="preserve">La redacción que se utiliza en el documento contiene errores graves. Permite la comprensión parcial de las ideas que plantea el estudiante. </t>
  </si>
  <si>
    <t>La redacción que se utiliza en el documento contiene errores muy graves. No permite la comprensión de las ideas que plantea el estudiante.</t>
  </si>
  <si>
    <t>La redacción que se utiliza en el documento contiene errores leves pero permite la comprensión de la mayor parte de las ideas que plantea el estudiante.</t>
  </si>
  <si>
    <t xml:space="preserve"> El documento cumple con normas  ortográficas. </t>
  </si>
  <si>
    <t xml:space="preserve"> El documento cumple con normas  ortográficas con errores leves</t>
  </si>
  <si>
    <t>El documento presenta errores graves en ortografía.</t>
  </si>
  <si>
    <t>El documento presenta errores muy graves en ortografía</t>
  </si>
  <si>
    <t xml:space="preserve"> El documento presenta un análisis  de los  cuatro entornos externos, con errores leves, relacionándolos parcialmente con el proyecto en cuestión: económico, político (gubernamental y legal), social (cultural, demográfico y ambiental) y tecnológico.
- En el caso de proyectos de exportación el análisis político incluye investigación con errores leves sobre la existencia de algún acuerdo con el país de destino y los requisitos para la importación del producto. En el ámbito económico se incluyen estadísticas de exportación/importación de la partida arancelaria del producto. </t>
  </si>
  <si>
    <t xml:space="preserve"> El documento presenta una explicación y sustento claros sobre las fuentes y políticas financieras que incluyen: 
- fuentes de ingresos, estructura de costos, gastos principales y márgenes de ganancia;
- los activos y pasivos corrientes: políticas de pago y de cobro y manejo de inventarios; 
- la inversión en activos no corrientes.
</t>
  </si>
  <si>
    <t xml:space="preserve"> El documento presenta una explicación y sustento con errores leves sobre las fuentes y políticas financieras que incluyen: 
- fuentes de ingresos, estructura de costos, gastos principales y márgenes de ganancia;
- los activos y pasivos corrientes: políticas de pago y de cobro y manejo de inventarios; 
- la inversión en activos no corrientes.
</t>
  </si>
  <si>
    <t xml:space="preserve"> El documento presenta una explicación y sustento con errores graves sobre las fuentes y políticas financieras que incluyen: 
- fuentes de ingresos, estructura de costos, gastos principales y márgenes de ganancia;
- los activos y pasivos corrientes: políticas de pago y de cobro y manejo de inventarios; 
- la inversión en activos no corrientes.
</t>
  </si>
  <si>
    <t xml:space="preserve">
 El documento no presenta una explicación y sustento sobre las fuentes y políticas financieras que incluyen: 
- fuentes de ingresos, estructura de costos, gastos principales y márgenes de ganancia;
- los activos y pasivos corrientes: políticas de pago y de cobro y manejo de inventarios; 
- la inversión en activos no corrientes.
</t>
  </si>
  <si>
    <t>El documento presenta una explicación y sustento claro sobre la composición de la inversión inicial incluido el cálculo correcto del capital de trabajo inicial requerido.</t>
  </si>
  <si>
    <t>El documento presenta una explicación y sustento con errores leves sobre la composición de la inversión inicial incluido el cálculo correcto del capital de trabajo inicial requerido.</t>
  </si>
  <si>
    <t>El documento presenta una explicación y sustento con errores graves sobre la composición de la inversión inicial incluido el cálculo correcto del capital de trabajo inicial requerido.</t>
  </si>
  <si>
    <t>El documento no presenta una explicación y sustento sobre la composición de la inversión inicial incluido el cálculo correcto del capital de trabajo inicial requerido.</t>
  </si>
  <si>
    <t xml:space="preserve">El documento presenta una explicación y sustento claro sobre las proyecciones de por lo menos 5 años en cuanto al:
- nivel de ingresos inicial y justificación de la proyección de los mismos; 
- crecimiento de los costos y gastos directos e indirectos, acorde con el crecimiento de las ventas; 
- crecimiento del capital de trabajo, 
- crecimiento de la propiedad, planta y equipos de acuerdo a la necesidad de ampliación de la capacidad instalada y 
- un análisis del estado de flujos de efectivo y la necesidad de financiamiento y liquidez de los flujos proyectados. 
</t>
  </si>
  <si>
    <t xml:space="preserve">El documento presenta una explicación y sustento con errores leves sobre las proyecciones de por lo menos 5 años en cuanto al:
- nivel de ingresos inicial y justificación de la proyección de los mismos; 
- crecimiento de los costos y gastos directos e indirectos, acorde con el crecimiento de las ventas; 
- crecimiento del capital de trabajo, 
- crecimiento de la propiedad, planta y equipos de acuerdo a la necesidad de ampliación de la capacidad instalada y 
- un análisis del estado de flujos de efectivo y la necesidad de financiamiento y liquidez de los flujos proyectados. 
</t>
  </si>
  <si>
    <t xml:space="preserve">El documento presenta una explicación y sustento con errores graves sobre las proyecciones de por lo menos 5 años en cuanto al:
- nivel de ingresos inicial y justificación de la proyección de los mismos; 
- crecimiento de los costos y gastos directos e indirectos, acorde con el crecimiento de las ventas; 
- crecimiento del capital de trabajo, 
- crecimiento de la propiedad, planta y equipos de acuerdo a la necesidad de ampliación de la capacidad instalada y 
- un análisis del estado de flujos de efectivo y la necesidad de financiamiento y liquidez de los flujos proyectados. 
</t>
  </si>
  <si>
    <t xml:space="preserve">El documento no presenta una explicación y sustento sobre las proyecciones de por lo menos 5 años en cuanto al:
- nivel de ingresos inicial y justificación de la proyección de los mismos; 
- crecimiento de los costos y gastos directos e indirectos, acorde con el crecimiento de las ventas; 
- crecimiento del capital de trabajo, 
- crecimiento de la propiedad, planta y equipos de acuerdo a la necesidad de ampliación de la capacidad instalada y 
- un análisis del estado de flujos de efectivo y la necesidad de financiamiento y liquidez de los flujos proyectados. 
</t>
  </si>
  <si>
    <t xml:space="preserve">El documento presenta justificaciones y conclusiones claras sobre la valoración financiera del proyecto, incluyendo:
- la estructura de capital, fuentes de financiamiento y tasas de interés; 
- el flujo de caja del inversionista y del proyecto; 
- el valor terminal y de la tasa de descuento (CAPM y WACC); 
- criterios de valoración del proyecto en relación al VAN, TIR, Índice de rentabilidad y período de recuperación;  
- viabilidad financiera del proyecto.
</t>
  </si>
  <si>
    <t xml:space="preserve">El documento presenta justificaciones y conclusiones con errores leves sobre la valoración financiera del proyecto, incluyendo:
- la estructura de capital, fuentes de financiamiento y tasas de interés; 
- el flujo de caja del inversionista y del proyecto; 
- el valor terminal y de la tasa de descuento (CAPM y WACC); 
- criterios de valoración del proyecto en relación al VAN, TIR, Índice de rentabilidad y período de recuperación;  
- viabilidad financiera del proyecto.
</t>
  </si>
  <si>
    <t xml:space="preserve">El documento presenta justificaciones y conclusiones con errores graves sobre la valoración financiera del proyecto, incluyendo:
- la estructura de capital, fuentes de financiamiento y tasas de interés; 
- el flujo de caja del inversionista y del proyecto; 
- el valor terminal y de la tasa de descuento (CAPM y WACC); 
- criterios de valoración del proyecto en relación al VAN, TIR, Índice de rentabilidad y período de recuperación;  
- viabilidad financiera del proyecto.
</t>
  </si>
  <si>
    <t xml:space="preserve">El documento no presenta justificaciones y conclusiones sobre la valoración financiera del proyecto, incluyendo:
- la estructura de capital, fuentes de financiamiento y tasas de interés; 
- el flujo de caja del inversionista y del proyecto; 
- el valor terminal y de la tasa de descuento (CAPM y WACC); 
- criterios de valoración del proyecto en relación al VAN, TIR, Índice de rentabilidad y período de recuperación;  
- viabilidad financiera del proyecto.
</t>
  </si>
  <si>
    <t>El documento analiza y sustenta de forma clara los principales indicadores financieros que afectan al proyecto (liquidez, endeudamiento, rentabilidad, actividad) y los compara con la industria.</t>
  </si>
  <si>
    <t>El documento analiza y sustenta con errores leves los principales indicadores financieros que afectan al proyecto (liquidez, endeudamiento, rentabilidad, actividad) y los compara con la industria.</t>
  </si>
  <si>
    <t>El documento analiza y sustenta con errores graves los principales indicadores financieros que afectan al proyecto (liquidez, endeudamiento, rentabilidad, actividad) y los compara con la industria.</t>
  </si>
  <si>
    <t>El documento no analiza ni sustenta los principales indicadores financieros que afectan al proyecto (liquidez, endeudamiento, rentabilidad, actividad) y los compara con la industria.</t>
  </si>
  <si>
    <t>Versión 24 de marzo de 2016</t>
  </si>
  <si>
    <t>Estimados docentes, las columnas que ustedes deben llenar son las siguientes: "calificación/3" (columna G) y "Justifique con detalle su calificación" (columna J). El resto de celdas se calculan automáticamente.</t>
  </si>
  <si>
    <t>Calificación /3</t>
  </si>
  <si>
    <t>El documento usa exclusivamente fuentes de información válidas
-En el caso de planes de negocio enfocados a importación o exportación de bienes o servicios 
El documento hace referencia correcta a fuentes secundarias de información sobre el mercado a atender si este no se encuentra en Ecuador</t>
  </si>
  <si>
    <t>Al menos el 70% de las fuentes utilizadas en el documento son válidas 
-En el caso de planes de negocio enfocados a importación o exportación de bienes o servicios 
El documento hace referencia a fuentes secundarias de información sobre el mercado a atender si este no se encuentra en Ecuador con errores leves</t>
  </si>
  <si>
    <t>Al menos el 50% de las fuentes utilizadas en el documento son válidas 
-En el caso de planes de negocio enfocados a importación o exportación de bienes o servicios 
El documento hace referencia a fuentes secundarias de información sobre el mercado a atender si este no se encuentra en Ecuador con errores graves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</si>
</sst>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name val="Arial"/>
      <family val="2"/>
    </font>
    <font>
      <b/>
      <sz val="12"/>
      <color theme="1"/>
      <name val="Calibri"/>
      <family val="2"/>
      <scheme val="minor"/>
    </font>
    <font>
      <b/>
      <sz val="11"/>
      <color rgb="FFFF0000"/>
      <name val="Calibri"/>
      <family val="2"/>
      <scheme val="minor"/>
    </font>
    <font>
      <sz val="8"/>
      <name val="Arial"/>
      <family val="2"/>
    </font>
    <font>
      <sz val="10"/>
      <color theme="1"/>
      <name val="Calibri"/>
      <family val="2"/>
      <scheme val="minor"/>
    </font>
    <font>
      <b/>
      <sz val="10"/>
      <color rgb="FFFFFFFF"/>
      <name val="Arial"/>
      <family val="2"/>
    </font>
    <font>
      <b/>
      <sz val="10"/>
      <name val="Arial"/>
      <family val="2"/>
    </font>
    <font>
      <sz val="9"/>
      <name val="Arial"/>
      <family val="2"/>
    </font>
    <font>
      <sz val="8"/>
      <color rgb="FFFFFFFF"/>
      <name val="Arial"/>
      <family val="2"/>
    </font>
    <font>
      <sz val="8"/>
      <color theme="1"/>
      <name val="Calibri"/>
      <family val="2"/>
      <scheme val="minor"/>
    </font>
    <font>
      <sz val="14"/>
      <color theme="1"/>
      <name val="Calibri"/>
      <family val="2"/>
      <scheme val="minor"/>
    </font>
    <font>
      <b/>
      <sz val="11"/>
      <color theme="1"/>
      <name val="Calibri"/>
      <family val="2"/>
      <scheme val="minor"/>
    </font>
    <font>
      <b/>
      <sz val="9"/>
      <name val="Arial"/>
      <family val="2"/>
    </font>
    <font>
      <sz val="8"/>
      <name val="Calibri"/>
      <family val="2"/>
      <scheme val="minor"/>
    </font>
  </fonts>
  <fills count="13">
    <fill>
      <patternFill patternType="none"/>
    </fill>
    <fill>
      <patternFill patternType="gray125"/>
    </fill>
    <fill>
      <patternFill patternType="solid">
        <fgColor rgb="FF0000FF"/>
        <bgColor rgb="FF0000FF"/>
      </patternFill>
    </fill>
    <fill>
      <patternFill patternType="solid">
        <fgColor rgb="FFCCCCCC"/>
        <bgColor rgb="FFCCCCCC"/>
      </patternFill>
    </fill>
    <fill>
      <patternFill patternType="solid">
        <fgColor rgb="FF073763"/>
        <bgColor rgb="FF073763"/>
      </patternFill>
    </fill>
    <fill>
      <patternFill patternType="solid">
        <fgColor rgb="FFF3F3F3"/>
        <bgColor rgb="FFF3F3F3"/>
      </patternFill>
    </fill>
    <fill>
      <patternFill patternType="solid">
        <fgColor rgb="FFFFFF00"/>
        <bgColor indexed="64"/>
      </patternFill>
    </fill>
    <fill>
      <patternFill patternType="solid">
        <fgColor rgb="FFFFFFCC"/>
        <bgColor indexed="64"/>
      </patternFill>
    </fill>
    <fill>
      <patternFill patternType="solid">
        <fgColor rgb="FFFFFFCC"/>
        <bgColor rgb="FF0000FF"/>
      </patternFill>
    </fill>
    <fill>
      <patternFill patternType="solid">
        <fgColor theme="6" tint="0.79998168889431442"/>
        <bgColor rgb="FFCCCCCC"/>
      </patternFill>
    </fill>
    <fill>
      <patternFill patternType="solid">
        <fgColor theme="0" tint="-0.14999847407452621"/>
        <bgColor indexed="64"/>
      </patternFill>
    </fill>
    <fill>
      <patternFill patternType="solid">
        <fgColor theme="6" tint="0.79998168889431442"/>
        <bgColor rgb="FF0000FF"/>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0">
    <xf numFmtId="0" fontId="0" fillId="0" borderId="0" xfId="0"/>
    <xf numFmtId="0" fontId="7" fillId="8" borderId="6" xfId="0" applyFont="1" applyFill="1" applyBorder="1" applyAlignment="1" applyProtection="1">
      <alignment horizontal="center"/>
      <protection locked="0"/>
    </xf>
    <xf numFmtId="14" fontId="7" fillId="8" borderId="6" xfId="0" applyNumberFormat="1" applyFont="1" applyFill="1" applyBorder="1" applyAlignment="1" applyProtection="1">
      <alignment horizontal="center"/>
      <protection locked="0"/>
    </xf>
    <xf numFmtId="0" fontId="1" fillId="7" borderId="1" xfId="0" applyFont="1" applyFill="1" applyBorder="1" applyAlignment="1" applyProtection="1">
      <alignment vertical="center"/>
      <protection locked="0"/>
    </xf>
    <xf numFmtId="14" fontId="7" fillId="8" borderId="1" xfId="0" applyNumberFormat="1" applyFont="1" applyFill="1" applyBorder="1" applyAlignment="1" applyProtection="1">
      <alignment vertical="center" wrapText="1"/>
      <protection locked="0"/>
    </xf>
    <xf numFmtId="0" fontId="8" fillId="9" borderId="0" xfId="0" applyFont="1" applyFill="1" applyBorder="1" applyAlignment="1">
      <alignment vertical="center" wrapText="1"/>
    </xf>
    <xf numFmtId="0" fontId="3" fillId="7" borderId="1" xfId="0" applyFont="1" applyFill="1" applyBorder="1" applyAlignment="1" applyProtection="1">
      <alignment vertical="center" wrapText="1"/>
      <protection locked="0"/>
    </xf>
    <xf numFmtId="14" fontId="7" fillId="11" borderId="1" xfId="0" applyNumberFormat="1" applyFont="1" applyFill="1" applyBorder="1" applyAlignment="1" applyProtection="1">
      <alignment vertical="center" wrapText="1"/>
      <protection locked="0"/>
    </xf>
    <xf numFmtId="0" fontId="3" fillId="12" borderId="1" xfId="0" applyFont="1" applyFill="1" applyBorder="1" applyAlignment="1" applyProtection="1">
      <alignment vertical="center" wrapText="1"/>
      <protection locked="0"/>
    </xf>
    <xf numFmtId="0" fontId="6" fillId="2" borderId="0" xfId="0" applyFont="1" applyFill="1" applyAlignment="1" applyProtection="1">
      <alignment horizontal="center"/>
    </xf>
    <xf numFmtId="0" fontId="6" fillId="2" borderId="5" xfId="0" applyFont="1" applyFill="1" applyBorder="1" applyAlignment="1" applyProtection="1">
      <alignment horizontal="center"/>
    </xf>
    <xf numFmtId="164" fontId="5" fillId="6" borderId="3" xfId="0" applyNumberFormat="1" applyFont="1" applyFill="1" applyBorder="1" applyAlignment="1" applyProtection="1">
      <alignment horizontal="center"/>
    </xf>
    <xf numFmtId="0" fontId="0" fillId="0" borderId="0" xfId="0" applyFont="1" applyAlignment="1" applyProtection="1"/>
    <xf numFmtId="0" fontId="0" fillId="0" borderId="0" xfId="0" applyProtection="1"/>
    <xf numFmtId="0" fontId="1" fillId="0" borderId="0" xfId="0" applyFont="1" applyAlignment="1" applyProtection="1">
      <alignment textRotation="90" wrapText="1"/>
    </xf>
    <xf numFmtId="0" fontId="7" fillId="0" borderId="0" xfId="0" applyNumberFormat="1" applyFont="1" applyAlignment="1" applyProtection="1"/>
    <xf numFmtId="0" fontId="1" fillId="0" borderId="0" xfId="0" applyFont="1" applyAlignment="1" applyProtection="1">
      <alignment horizontal="center" wrapText="1"/>
    </xf>
    <xf numFmtId="0" fontId="9" fillId="4" borderId="1" xfId="0" applyFont="1" applyFill="1" applyBorder="1" applyAlignment="1" applyProtection="1">
      <alignment vertical="center"/>
    </xf>
    <xf numFmtId="0" fontId="13" fillId="9" borderId="1" xfId="0" applyFont="1" applyFill="1" applyBorder="1" applyAlignment="1" applyProtection="1">
      <alignment horizontal="center"/>
    </xf>
    <xf numFmtId="2" fontId="9" fillId="4" borderId="1" xfId="0" applyNumberFormat="1" applyFont="1" applyFill="1" applyBorder="1" applyAlignment="1" applyProtection="1">
      <alignment vertical="center"/>
    </xf>
    <xf numFmtId="0" fontId="8" fillId="9" borderId="1" xfId="0" quotePrefix="1" applyFont="1" applyFill="1" applyBorder="1" applyAlignment="1" applyProtection="1">
      <alignment horizontal="left" vertical="center" wrapText="1"/>
    </xf>
    <xf numFmtId="0" fontId="1" fillId="7" borderId="1" xfId="0" applyFont="1" applyFill="1" applyBorder="1" applyAlignment="1" applyProtection="1">
      <alignment vertical="center"/>
    </xf>
    <xf numFmtId="0" fontId="13" fillId="0" borderId="1" xfId="0" applyFont="1" applyFill="1" applyBorder="1" applyAlignment="1" applyProtection="1">
      <alignment horizontal="center"/>
    </xf>
    <xf numFmtId="0" fontId="8" fillId="0" borderId="1" xfId="0" quotePrefix="1" applyFont="1" applyFill="1" applyBorder="1" applyAlignment="1" applyProtection="1">
      <alignment vertical="center" wrapText="1"/>
    </xf>
    <xf numFmtId="0" fontId="8" fillId="9" borderId="1" xfId="0" applyFont="1" applyFill="1" applyBorder="1" applyAlignment="1" applyProtection="1">
      <alignment vertical="center" wrapText="1"/>
    </xf>
    <xf numFmtId="0" fontId="13" fillId="0" borderId="11" xfId="0" applyFont="1" applyFill="1" applyBorder="1" applyAlignment="1" applyProtection="1">
      <alignment horizontal="center"/>
    </xf>
    <xf numFmtId="0" fontId="8" fillId="0" borderId="0" xfId="0" quotePrefix="1" applyFont="1" applyFill="1" applyAlignment="1" applyProtection="1">
      <alignment vertical="center" wrapText="1"/>
    </xf>
    <xf numFmtId="0" fontId="8" fillId="0" borderId="0" xfId="0" applyFont="1" applyFill="1" applyAlignment="1" applyProtection="1">
      <alignment vertical="center" wrapText="1"/>
    </xf>
    <xf numFmtId="0" fontId="8" fillId="9" borderId="1" xfId="0" quotePrefix="1" applyFont="1" applyFill="1" applyBorder="1" applyAlignment="1" applyProtection="1">
      <alignment vertical="center" wrapText="1"/>
    </xf>
    <xf numFmtId="0" fontId="9" fillId="4" borderId="0" xfId="0" applyFont="1" applyFill="1" applyBorder="1" applyAlignment="1" applyProtection="1">
      <alignment vertical="center"/>
    </xf>
    <xf numFmtId="0" fontId="13" fillId="9" borderId="8" xfId="0" applyFont="1" applyFill="1" applyBorder="1" applyAlignment="1" applyProtection="1">
      <alignment horizontal="center"/>
    </xf>
    <xf numFmtId="164" fontId="0" fillId="0" borderId="0" xfId="0" applyNumberFormat="1" applyProtection="1"/>
    <xf numFmtId="2" fontId="1" fillId="7" borderId="1" xfId="0" applyNumberFormat="1" applyFont="1" applyFill="1" applyBorder="1" applyAlignment="1" applyProtection="1">
      <alignment vertical="center"/>
    </xf>
    <xf numFmtId="164" fontId="2" fillId="0" borderId="1" xfId="0" applyNumberFormat="1" applyFont="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4" fillId="3" borderId="0" xfId="0" applyFont="1" applyFill="1" applyAlignment="1" applyProtection="1">
      <alignment vertical="center" textRotation="90" wrapText="1"/>
    </xf>
    <xf numFmtId="0" fontId="10" fillId="0" borderId="0" xfId="0" applyFont="1" applyAlignment="1" applyProtection="1">
      <alignment textRotation="90"/>
    </xf>
    <xf numFmtId="0" fontId="4" fillId="5" borderId="0" xfId="0" applyFont="1" applyFill="1" applyAlignment="1" applyProtection="1">
      <alignment vertical="center" textRotation="90" wrapText="1"/>
    </xf>
    <xf numFmtId="0" fontId="7" fillId="0" borderId="7" xfId="0" applyNumberFormat="1" applyFont="1" applyBorder="1" applyAlignment="1" applyProtection="1">
      <alignment horizontal="center"/>
    </xf>
    <xf numFmtId="164" fontId="2" fillId="0" borderId="8" xfId="0" applyNumberFormat="1" applyFont="1" applyBorder="1" applyAlignment="1" applyProtection="1">
      <alignment horizontal="center" vertical="center"/>
    </xf>
    <xf numFmtId="164" fontId="2" fillId="0" borderId="9"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xf>
    <xf numFmtId="0" fontId="1" fillId="12" borderId="12" xfId="0" applyFont="1" applyFill="1" applyBorder="1" applyAlignment="1" applyProtection="1">
      <alignment horizontal="center" vertical="center"/>
    </xf>
    <xf numFmtId="0" fontId="1" fillId="12" borderId="11" xfId="0" applyFont="1" applyFill="1" applyBorder="1" applyAlignment="1" applyProtection="1">
      <alignment horizontal="center" vertical="center"/>
    </xf>
    <xf numFmtId="164" fontId="5" fillId="6" borderId="3" xfId="0" applyNumberFormat="1" applyFont="1" applyFill="1" applyBorder="1" applyAlignment="1" applyProtection="1">
      <alignment horizontal="center"/>
    </xf>
    <xf numFmtId="164" fontId="5" fillId="6" borderId="4" xfId="0" applyNumberFormat="1" applyFont="1" applyFill="1" applyBorder="1" applyAlignment="1" applyProtection="1">
      <alignment horizontal="center"/>
    </xf>
    <xf numFmtId="164" fontId="11" fillId="6" borderId="2" xfId="0" applyNumberFormat="1" applyFont="1" applyFill="1" applyBorder="1" applyAlignment="1" applyProtection="1">
      <alignment horizontal="left"/>
    </xf>
    <xf numFmtId="164" fontId="11" fillId="6" borderId="4" xfId="0" applyNumberFormat="1" applyFont="1" applyFill="1" applyBorder="1" applyAlignment="1" applyProtection="1">
      <alignment horizontal="left"/>
    </xf>
    <xf numFmtId="0" fontId="6" fillId="2" borderId="0" xfId="0" applyFont="1" applyFill="1" applyAlignment="1" applyProtection="1">
      <alignment horizontal="center"/>
    </xf>
    <xf numFmtId="0" fontId="7" fillId="0" borderId="0" xfId="0"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0" fontId="10" fillId="10" borderId="0" xfId="0" applyFont="1" applyFill="1" applyAlignment="1" applyProtection="1">
      <alignment horizontal="center" textRotation="90"/>
    </xf>
    <xf numFmtId="0" fontId="2" fillId="0" borderId="1" xfId="0" applyFont="1" applyBorder="1" applyAlignment="1" applyProtection="1">
      <alignment horizontal="center" vertical="center"/>
    </xf>
    <xf numFmtId="164" fontId="2" fillId="0" borderId="13" xfId="0" applyNumberFormat="1" applyFont="1" applyBorder="1" applyAlignment="1" applyProtection="1">
      <alignment horizontal="center" vertical="center"/>
    </xf>
    <xf numFmtId="164" fontId="2" fillId="0" borderId="7" xfId="0" applyNumberFormat="1" applyFont="1" applyBorder="1" applyAlignment="1" applyProtection="1">
      <alignment horizontal="center" vertical="center"/>
    </xf>
    <xf numFmtId="0" fontId="1" fillId="12" borderId="14" xfId="0" applyFont="1" applyFill="1" applyBorder="1" applyAlignment="1" applyProtection="1">
      <alignment horizontal="center" vertical="center"/>
    </xf>
    <xf numFmtId="0" fontId="1" fillId="12" borderId="13" xfId="0" applyFont="1" applyFill="1" applyBorder="1" applyAlignment="1" applyProtection="1">
      <alignment horizontal="center" vertical="center"/>
    </xf>
    <xf numFmtId="0" fontId="14" fillId="0" borderId="0" xfId="0" applyFont="1" applyAlignment="1" applyProtection="1">
      <alignment textRotation="90"/>
    </xf>
  </cellXfs>
  <cellStyles count="1">
    <cellStyle name="Normal" xfId="0" builtinId="0"/>
  </cellStyles>
  <dxfs count="0"/>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abSelected="1" topLeftCell="A4" zoomScale="75" zoomScaleNormal="75" workbookViewId="0">
      <selection activeCell="J9" sqref="J9"/>
    </sheetView>
  </sheetViews>
  <sheetFormatPr baseColWidth="10" defaultRowHeight="15" x14ac:dyDescent="0.25"/>
  <cols>
    <col min="1" max="1" width="5" customWidth="1"/>
    <col min="2" max="2" width="7.140625" customWidth="1"/>
    <col min="3" max="6" width="35.7109375" customWidth="1"/>
    <col min="7" max="7" width="9.85546875" customWidth="1"/>
    <col min="8" max="8" width="10.7109375" customWidth="1"/>
    <col min="9" max="9" width="15.28515625" bestFit="1" customWidth="1"/>
    <col min="10" max="10" width="53" customWidth="1"/>
  </cols>
  <sheetData>
    <row r="1" spans="1:10" x14ac:dyDescent="0.25">
      <c r="A1" s="52" t="s">
        <v>122</v>
      </c>
      <c r="B1" s="52"/>
      <c r="C1" s="52"/>
      <c r="D1" s="52"/>
      <c r="E1" s="52"/>
      <c r="F1" s="52"/>
      <c r="G1" s="52"/>
      <c r="H1" s="52"/>
      <c r="I1" s="52"/>
      <c r="J1" s="52"/>
    </row>
    <row r="2" spans="1:10" ht="21" customHeight="1" x14ac:dyDescent="0.25">
      <c r="A2" s="49" t="s">
        <v>7</v>
      </c>
      <c r="B2" s="49"/>
      <c r="C2" s="49"/>
      <c r="D2" s="49"/>
      <c r="E2" s="49"/>
      <c r="F2" s="49"/>
      <c r="G2" s="49"/>
      <c r="H2" s="49"/>
      <c r="I2" s="49"/>
      <c r="J2" s="49"/>
    </row>
    <row r="3" spans="1:10" ht="21" customHeight="1" thickBot="1" x14ac:dyDescent="0.3">
      <c r="A3" s="49" t="s">
        <v>8</v>
      </c>
      <c r="B3" s="49"/>
      <c r="C3" s="49"/>
      <c r="D3" s="49"/>
      <c r="E3" s="49"/>
      <c r="F3" s="49"/>
      <c r="G3" s="49"/>
      <c r="H3" s="49"/>
      <c r="I3" s="49"/>
      <c r="J3" s="49"/>
    </row>
    <row r="4" spans="1:10" ht="21" customHeight="1" thickBot="1" x14ac:dyDescent="0.3">
      <c r="A4" s="9"/>
      <c r="B4" s="9"/>
      <c r="C4" s="10" t="s">
        <v>15</v>
      </c>
      <c r="D4" s="10" t="s">
        <v>16</v>
      </c>
      <c r="E4" s="10" t="s">
        <v>10</v>
      </c>
      <c r="F4" s="9"/>
      <c r="G4" s="9"/>
      <c r="H4" s="9"/>
      <c r="I4" s="9"/>
      <c r="J4" s="9"/>
    </row>
    <row r="5" spans="1:10" ht="21" customHeight="1" thickBot="1" x14ac:dyDescent="0.35">
      <c r="A5" s="9"/>
      <c r="B5" s="9"/>
      <c r="C5" s="1"/>
      <c r="D5" s="1"/>
      <c r="E5" s="2"/>
      <c r="F5" s="45" t="s">
        <v>9</v>
      </c>
      <c r="G5" s="46"/>
      <c r="H5" s="11"/>
      <c r="I5" s="47">
        <f>SUM(I8:I41)</f>
        <v>10</v>
      </c>
      <c r="J5" s="48"/>
    </row>
    <row r="6" spans="1:10" ht="18" customHeight="1" x14ac:dyDescent="0.25">
      <c r="A6" s="12"/>
      <c r="B6" s="13"/>
      <c r="C6" s="50" t="s">
        <v>18</v>
      </c>
      <c r="D6" s="51"/>
      <c r="E6" s="51"/>
      <c r="F6" s="51"/>
      <c r="G6" s="12"/>
      <c r="H6" s="12"/>
      <c r="I6" s="13"/>
      <c r="J6" s="13"/>
    </row>
    <row r="7" spans="1:10" ht="38.25" customHeight="1" x14ac:dyDescent="0.25">
      <c r="A7" s="12"/>
      <c r="B7" s="14" t="s">
        <v>0</v>
      </c>
      <c r="C7" s="15"/>
      <c r="D7" s="39" t="s">
        <v>17</v>
      </c>
      <c r="E7" s="39"/>
      <c r="F7" s="15"/>
      <c r="G7" s="14" t="s">
        <v>123</v>
      </c>
      <c r="H7" s="14" t="s">
        <v>52</v>
      </c>
      <c r="I7" s="14" t="s">
        <v>53</v>
      </c>
      <c r="J7" s="16" t="s">
        <v>11</v>
      </c>
    </row>
    <row r="8" spans="1:10" ht="15" customHeight="1" x14ac:dyDescent="0.25">
      <c r="A8" s="36" t="s">
        <v>1</v>
      </c>
      <c r="B8" s="17"/>
      <c r="C8" s="18">
        <v>3</v>
      </c>
      <c r="D8" s="18">
        <v>2</v>
      </c>
      <c r="E8" s="18">
        <v>1</v>
      </c>
      <c r="F8" s="18">
        <v>0</v>
      </c>
      <c r="G8" s="43"/>
      <c r="H8" s="44"/>
      <c r="I8" s="40">
        <f>SUM(H9:H11)</f>
        <v>0.5</v>
      </c>
      <c r="J8" s="7"/>
    </row>
    <row r="9" spans="1:10" ht="48" x14ac:dyDescent="0.25">
      <c r="A9" s="36"/>
      <c r="B9" s="19">
        <f>5/3</f>
        <v>1.6666666666666667</v>
      </c>
      <c r="C9" s="20" t="s">
        <v>59</v>
      </c>
      <c r="D9" s="20" t="s">
        <v>95</v>
      </c>
      <c r="E9" s="20" t="s">
        <v>93</v>
      </c>
      <c r="F9" s="20" t="s">
        <v>94</v>
      </c>
      <c r="G9" s="3">
        <v>3</v>
      </c>
      <c r="H9" s="32">
        <f>G9*B9/30</f>
        <v>0.16666666666666666</v>
      </c>
      <c r="I9" s="41"/>
      <c r="J9" s="4"/>
    </row>
    <row r="10" spans="1:10" ht="24" x14ac:dyDescent="0.25">
      <c r="A10" s="36"/>
      <c r="B10" s="19">
        <f t="shared" ref="B10:B11" si="0">5/3</f>
        <v>1.6666666666666667</v>
      </c>
      <c r="C10" s="20" t="s">
        <v>96</v>
      </c>
      <c r="D10" s="20" t="s">
        <v>97</v>
      </c>
      <c r="E10" s="20" t="s">
        <v>98</v>
      </c>
      <c r="F10" s="20" t="s">
        <v>99</v>
      </c>
      <c r="G10" s="3">
        <v>3</v>
      </c>
      <c r="H10" s="32">
        <f>G10*B10/30</f>
        <v>0.16666666666666666</v>
      </c>
      <c r="I10" s="41"/>
      <c r="J10" s="4"/>
    </row>
    <row r="11" spans="1:10" ht="60" x14ac:dyDescent="0.25">
      <c r="A11" s="37"/>
      <c r="B11" s="19">
        <f t="shared" si="0"/>
        <v>1.6666666666666667</v>
      </c>
      <c r="C11" s="20" t="s">
        <v>60</v>
      </c>
      <c r="D11" s="20" t="s">
        <v>61</v>
      </c>
      <c r="E11" s="20" t="s">
        <v>62</v>
      </c>
      <c r="F11" s="20" t="s">
        <v>63</v>
      </c>
      <c r="G11" s="3">
        <v>3</v>
      </c>
      <c r="H11" s="32">
        <f>G11*B11/30</f>
        <v>0.16666666666666666</v>
      </c>
      <c r="I11" s="42"/>
      <c r="J11" s="4"/>
    </row>
    <row r="12" spans="1:10" x14ac:dyDescent="0.25">
      <c r="A12" s="38" t="s">
        <v>2</v>
      </c>
      <c r="B12" s="17"/>
      <c r="C12" s="22">
        <v>3</v>
      </c>
      <c r="D12" s="22">
        <v>2</v>
      </c>
      <c r="E12" s="22">
        <v>1</v>
      </c>
      <c r="F12" s="22">
        <v>0</v>
      </c>
      <c r="G12" s="34"/>
      <c r="H12" s="35"/>
      <c r="I12" s="33">
        <f>SUM(H13:H16)</f>
        <v>2</v>
      </c>
      <c r="J12" s="8"/>
    </row>
    <row r="13" spans="1:10" ht="120" x14ac:dyDescent="0.25">
      <c r="A13" s="38"/>
      <c r="B13" s="19">
        <f>20/4</f>
        <v>5</v>
      </c>
      <c r="C13" s="23" t="s">
        <v>124</v>
      </c>
      <c r="D13" s="23" t="s">
        <v>125</v>
      </c>
      <c r="E13" s="23" t="s">
        <v>126</v>
      </c>
      <c r="F13" s="23" t="s">
        <v>92</v>
      </c>
      <c r="G13" s="3">
        <v>3</v>
      </c>
      <c r="H13" s="21">
        <f>G13*B13/30</f>
        <v>0.5</v>
      </c>
      <c r="I13" s="33"/>
      <c r="J13" s="6"/>
    </row>
    <row r="14" spans="1:10" ht="180" x14ac:dyDescent="0.25">
      <c r="A14" s="38"/>
      <c r="B14" s="19">
        <f t="shared" ref="B14:B16" si="1">20/4</f>
        <v>5</v>
      </c>
      <c r="C14" s="23" t="s">
        <v>54</v>
      </c>
      <c r="D14" s="23" t="s">
        <v>100</v>
      </c>
      <c r="E14" s="23" t="s">
        <v>55</v>
      </c>
      <c r="F14" s="23" t="s">
        <v>56</v>
      </c>
      <c r="G14" s="3">
        <v>3</v>
      </c>
      <c r="H14" s="21">
        <f>G14*B14/30</f>
        <v>0.5</v>
      </c>
      <c r="I14" s="33"/>
      <c r="J14" s="6"/>
    </row>
    <row r="15" spans="1:10" ht="192" x14ac:dyDescent="0.25">
      <c r="A15" s="38"/>
      <c r="B15" s="19">
        <f t="shared" si="1"/>
        <v>5</v>
      </c>
      <c r="C15" s="23" t="s">
        <v>64</v>
      </c>
      <c r="D15" s="23" t="s">
        <v>65</v>
      </c>
      <c r="E15" s="23" t="s">
        <v>66</v>
      </c>
      <c r="F15" s="23" t="s">
        <v>67</v>
      </c>
      <c r="G15" s="3">
        <v>3</v>
      </c>
      <c r="H15" s="21">
        <f>G15*B15/30</f>
        <v>0.5</v>
      </c>
      <c r="I15" s="33"/>
      <c r="J15" s="6"/>
    </row>
    <row r="16" spans="1:10" ht="216" x14ac:dyDescent="0.25">
      <c r="A16" s="38"/>
      <c r="B16" s="19">
        <f t="shared" si="1"/>
        <v>5</v>
      </c>
      <c r="C16" s="23" t="s">
        <v>68</v>
      </c>
      <c r="D16" s="23" t="s">
        <v>69</v>
      </c>
      <c r="E16" s="23" t="s">
        <v>70</v>
      </c>
      <c r="F16" s="23" t="s">
        <v>71</v>
      </c>
      <c r="G16" s="3">
        <v>3</v>
      </c>
      <c r="H16" s="21">
        <f>G16*B16/30</f>
        <v>0.5</v>
      </c>
      <c r="I16" s="33"/>
      <c r="J16" s="6"/>
    </row>
    <row r="17" spans="1:10" x14ac:dyDescent="0.25">
      <c r="A17" s="36" t="s">
        <v>3</v>
      </c>
      <c r="B17" s="17"/>
      <c r="C17" s="18">
        <v>3</v>
      </c>
      <c r="D17" s="18">
        <v>2</v>
      </c>
      <c r="E17" s="18">
        <v>1</v>
      </c>
      <c r="F17" s="18">
        <v>0</v>
      </c>
      <c r="G17" s="43"/>
      <c r="H17" s="44"/>
      <c r="I17" s="54">
        <f>SUM(H18:H21)</f>
        <v>2</v>
      </c>
      <c r="J17" s="8"/>
    </row>
    <row r="18" spans="1:10" ht="144" x14ac:dyDescent="0.25">
      <c r="A18" s="36"/>
      <c r="B18" s="19">
        <f>20/4</f>
        <v>5</v>
      </c>
      <c r="C18" s="24" t="s">
        <v>72</v>
      </c>
      <c r="D18" s="24" t="s">
        <v>73</v>
      </c>
      <c r="E18" s="24" t="s">
        <v>74</v>
      </c>
      <c r="F18" s="24" t="s">
        <v>75</v>
      </c>
      <c r="G18" s="3">
        <v>3</v>
      </c>
      <c r="H18" s="21">
        <f>G18*B18/30</f>
        <v>0.5</v>
      </c>
      <c r="I18" s="54"/>
      <c r="J18" s="6"/>
    </row>
    <row r="19" spans="1:10" ht="144" x14ac:dyDescent="0.25">
      <c r="A19" s="36"/>
      <c r="B19" s="19">
        <f t="shared" ref="B19:B21" si="2">20/4</f>
        <v>5</v>
      </c>
      <c r="C19" s="24" t="s">
        <v>76</v>
      </c>
      <c r="D19" s="24" t="s">
        <v>77</v>
      </c>
      <c r="E19" s="24" t="s">
        <v>78</v>
      </c>
      <c r="F19" s="24" t="s">
        <v>79</v>
      </c>
      <c r="G19" s="3">
        <v>3</v>
      </c>
      <c r="H19" s="21">
        <f>G19*B19/30</f>
        <v>0.5</v>
      </c>
      <c r="I19" s="54"/>
      <c r="J19" s="6"/>
    </row>
    <row r="20" spans="1:10" ht="84" x14ac:dyDescent="0.25">
      <c r="A20" s="36"/>
      <c r="B20" s="19">
        <f t="shared" si="2"/>
        <v>5</v>
      </c>
      <c r="C20" s="24" t="s">
        <v>20</v>
      </c>
      <c r="D20" s="24" t="s">
        <v>21</v>
      </c>
      <c r="E20" s="24" t="s">
        <v>22</v>
      </c>
      <c r="F20" s="24" t="s">
        <v>23</v>
      </c>
      <c r="G20" s="3">
        <v>3</v>
      </c>
      <c r="H20" s="21">
        <f>G20*B20/30</f>
        <v>0.5</v>
      </c>
      <c r="I20" s="54"/>
      <c r="J20" s="6"/>
    </row>
    <row r="21" spans="1:10" ht="84" x14ac:dyDescent="0.25">
      <c r="A21" s="37"/>
      <c r="B21" s="19">
        <f t="shared" si="2"/>
        <v>5</v>
      </c>
      <c r="C21" s="24" t="s">
        <v>87</v>
      </c>
      <c r="D21" s="24" t="s">
        <v>24</v>
      </c>
      <c r="E21" s="24" t="s">
        <v>25</v>
      </c>
      <c r="F21" s="24" t="s">
        <v>26</v>
      </c>
      <c r="G21" s="3">
        <v>3</v>
      </c>
      <c r="H21" s="21">
        <f>G21*B21/30</f>
        <v>0.5</v>
      </c>
      <c r="I21" s="54"/>
      <c r="J21" s="6"/>
    </row>
    <row r="22" spans="1:10" x14ac:dyDescent="0.25">
      <c r="A22" s="38" t="s">
        <v>4</v>
      </c>
      <c r="B22" s="17"/>
      <c r="C22" s="25">
        <v>3</v>
      </c>
      <c r="D22" s="22">
        <v>2</v>
      </c>
      <c r="E22" s="22">
        <v>1</v>
      </c>
      <c r="F22" s="22">
        <v>0</v>
      </c>
      <c r="G22" s="34"/>
      <c r="H22" s="35"/>
      <c r="I22" s="54">
        <f>H23</f>
        <v>0.5</v>
      </c>
      <c r="J22" s="8"/>
    </row>
    <row r="23" spans="1:10" ht="60" x14ac:dyDescent="0.25">
      <c r="A23" s="37"/>
      <c r="B23" s="17">
        <v>5</v>
      </c>
      <c r="C23" s="26" t="s">
        <v>86</v>
      </c>
      <c r="D23" s="26" t="s">
        <v>12</v>
      </c>
      <c r="E23" s="26" t="s">
        <v>13</v>
      </c>
      <c r="F23" s="27" t="s">
        <v>14</v>
      </c>
      <c r="G23" s="3">
        <v>3</v>
      </c>
      <c r="H23" s="21">
        <f>G23*B23/30</f>
        <v>0.5</v>
      </c>
      <c r="I23" s="54"/>
      <c r="J23" s="6"/>
    </row>
    <row r="24" spans="1:10" x14ac:dyDescent="0.25">
      <c r="A24" s="36" t="s">
        <v>5</v>
      </c>
      <c r="B24" s="17"/>
      <c r="C24" s="18">
        <v>3</v>
      </c>
      <c r="D24" s="18">
        <v>2</v>
      </c>
      <c r="E24" s="18">
        <v>1</v>
      </c>
      <c r="F24" s="18">
        <v>0</v>
      </c>
      <c r="G24" s="43"/>
      <c r="H24" s="44"/>
      <c r="I24" s="33">
        <f>SUM(H25:H27)</f>
        <v>1.5</v>
      </c>
      <c r="J24" s="8"/>
    </row>
    <row r="25" spans="1:10" ht="168" x14ac:dyDescent="0.25">
      <c r="A25" s="36"/>
      <c r="B25" s="17">
        <f>15/3</f>
        <v>5</v>
      </c>
      <c r="C25" s="28" t="s">
        <v>80</v>
      </c>
      <c r="D25" s="28" t="s">
        <v>81</v>
      </c>
      <c r="E25" s="28" t="s">
        <v>82</v>
      </c>
      <c r="F25" s="28" t="s">
        <v>83</v>
      </c>
      <c r="G25" s="3">
        <v>3</v>
      </c>
      <c r="H25" s="21">
        <f>G25*B25/30</f>
        <v>0.5</v>
      </c>
      <c r="I25" s="33"/>
      <c r="J25" s="6"/>
    </row>
    <row r="26" spans="1:10" ht="192" x14ac:dyDescent="0.25">
      <c r="A26" s="36"/>
      <c r="B26" s="17">
        <f t="shared" ref="B26:B27" si="3">15/3</f>
        <v>5</v>
      </c>
      <c r="C26" s="28" t="s">
        <v>27</v>
      </c>
      <c r="D26" s="28" t="s">
        <v>28</v>
      </c>
      <c r="E26" s="28" t="s">
        <v>29</v>
      </c>
      <c r="F26" s="28" t="s">
        <v>30</v>
      </c>
      <c r="G26" s="3">
        <v>3</v>
      </c>
      <c r="H26" s="21">
        <f>G26*B26/30</f>
        <v>0.5</v>
      </c>
      <c r="I26" s="33"/>
      <c r="J26" s="6"/>
    </row>
    <row r="27" spans="1:10" ht="48" x14ac:dyDescent="0.25">
      <c r="A27" s="37"/>
      <c r="B27" s="17">
        <f t="shared" si="3"/>
        <v>5</v>
      </c>
      <c r="C27" s="28" t="s">
        <v>84</v>
      </c>
      <c r="D27" s="28" t="s">
        <v>31</v>
      </c>
      <c r="E27" s="28" t="s">
        <v>32</v>
      </c>
      <c r="F27" s="28" t="s">
        <v>33</v>
      </c>
      <c r="G27" s="3">
        <v>3</v>
      </c>
      <c r="H27" s="21">
        <f>G27*B27/30</f>
        <v>0.5</v>
      </c>
      <c r="I27" s="33"/>
      <c r="J27" s="6"/>
    </row>
    <row r="28" spans="1:10" ht="15" customHeight="1" x14ac:dyDescent="0.25">
      <c r="A28" s="36" t="s">
        <v>19</v>
      </c>
      <c r="B28" s="17"/>
      <c r="C28" s="22">
        <v>3</v>
      </c>
      <c r="D28" s="22">
        <v>2</v>
      </c>
      <c r="E28" s="22">
        <v>1</v>
      </c>
      <c r="F28" s="22">
        <v>0</v>
      </c>
      <c r="G28" s="34"/>
      <c r="H28" s="35"/>
      <c r="I28" s="33">
        <f>SUM(H29:H33)</f>
        <v>1.5</v>
      </c>
      <c r="J28" s="8"/>
    </row>
    <row r="29" spans="1:10" ht="48" x14ac:dyDescent="0.25">
      <c r="A29" s="36"/>
      <c r="B29" s="17">
        <f>15/5</f>
        <v>3</v>
      </c>
      <c r="C29" s="23" t="s">
        <v>34</v>
      </c>
      <c r="D29" s="23" t="s">
        <v>35</v>
      </c>
      <c r="E29" s="23" t="s">
        <v>36</v>
      </c>
      <c r="F29" s="23" t="s">
        <v>37</v>
      </c>
      <c r="G29" s="3">
        <v>3</v>
      </c>
      <c r="H29" s="21">
        <f>G29*B29/30</f>
        <v>0.3</v>
      </c>
      <c r="I29" s="33"/>
      <c r="J29" s="6"/>
    </row>
    <row r="30" spans="1:10" ht="48" x14ac:dyDescent="0.25">
      <c r="A30" s="36"/>
      <c r="B30" s="17">
        <f t="shared" ref="B30:B33" si="4">15/5</f>
        <v>3</v>
      </c>
      <c r="C30" s="23" t="s">
        <v>38</v>
      </c>
      <c r="D30" s="23" t="s">
        <v>39</v>
      </c>
      <c r="E30" s="23" t="s">
        <v>40</v>
      </c>
      <c r="F30" s="23" t="s">
        <v>37</v>
      </c>
      <c r="G30" s="3">
        <v>3</v>
      </c>
      <c r="H30" s="21">
        <f>G30*B30/30</f>
        <v>0.3</v>
      </c>
      <c r="I30" s="33"/>
      <c r="J30" s="6"/>
    </row>
    <row r="31" spans="1:10" ht="60" x14ac:dyDescent="0.25">
      <c r="A31" s="36"/>
      <c r="B31" s="17">
        <f t="shared" si="4"/>
        <v>3</v>
      </c>
      <c r="C31" s="23" t="s">
        <v>42</v>
      </c>
      <c r="D31" s="23" t="s">
        <v>43</v>
      </c>
      <c r="E31" s="23" t="s">
        <v>44</v>
      </c>
      <c r="F31" s="23" t="s">
        <v>41</v>
      </c>
      <c r="G31" s="3">
        <v>3</v>
      </c>
      <c r="H31" s="21">
        <f>G31*B31/30</f>
        <v>0.3</v>
      </c>
      <c r="I31" s="33"/>
      <c r="J31" s="6"/>
    </row>
    <row r="32" spans="1:10" ht="84" x14ac:dyDescent="0.25">
      <c r="A32" s="36"/>
      <c r="B32" s="17">
        <f t="shared" si="4"/>
        <v>3</v>
      </c>
      <c r="C32" s="23" t="s">
        <v>46</v>
      </c>
      <c r="D32" s="23" t="s">
        <v>47</v>
      </c>
      <c r="E32" s="23" t="s">
        <v>48</v>
      </c>
      <c r="F32" s="23" t="s">
        <v>45</v>
      </c>
      <c r="G32" s="3">
        <v>3</v>
      </c>
      <c r="H32" s="21">
        <f>G32*B32/30</f>
        <v>0.3</v>
      </c>
      <c r="I32" s="33"/>
      <c r="J32" s="6"/>
    </row>
    <row r="33" spans="1:10" ht="84" x14ac:dyDescent="0.25">
      <c r="A33" s="59"/>
      <c r="B33" s="17">
        <f t="shared" si="4"/>
        <v>3</v>
      </c>
      <c r="C33" s="23" t="s">
        <v>85</v>
      </c>
      <c r="D33" s="23" t="s">
        <v>49</v>
      </c>
      <c r="E33" s="23" t="s">
        <v>50</v>
      </c>
      <c r="F33" s="23" t="s">
        <v>51</v>
      </c>
      <c r="G33" s="3">
        <v>3</v>
      </c>
      <c r="H33" s="21">
        <f>G33*B33/30</f>
        <v>0.3</v>
      </c>
      <c r="I33" s="33"/>
      <c r="J33" s="6"/>
    </row>
    <row r="34" spans="1:10" x14ac:dyDescent="0.25">
      <c r="A34" s="36" t="s">
        <v>6</v>
      </c>
      <c r="B34" s="17"/>
      <c r="C34" s="18">
        <v>3</v>
      </c>
      <c r="D34" s="18">
        <v>2</v>
      </c>
      <c r="E34" s="18">
        <v>1</v>
      </c>
      <c r="F34" s="18">
        <v>0</v>
      </c>
      <c r="G34" s="43"/>
      <c r="H34" s="44"/>
      <c r="I34" s="33">
        <f>SUM(H35:H39)</f>
        <v>1.5</v>
      </c>
      <c r="J34" s="8"/>
    </row>
    <row r="35" spans="1:10" ht="144" x14ac:dyDescent="0.25">
      <c r="A35" s="36"/>
      <c r="B35" s="17">
        <f>15/5</f>
        <v>3</v>
      </c>
      <c r="C35" s="24" t="s">
        <v>101</v>
      </c>
      <c r="D35" s="24" t="s">
        <v>102</v>
      </c>
      <c r="E35" s="24" t="s">
        <v>103</v>
      </c>
      <c r="F35" s="24" t="s">
        <v>104</v>
      </c>
      <c r="G35" s="3">
        <v>3</v>
      </c>
      <c r="H35" s="21">
        <f>G35*B35/30</f>
        <v>0.3</v>
      </c>
      <c r="I35" s="33"/>
      <c r="J35" s="6"/>
    </row>
    <row r="36" spans="1:10" ht="60" x14ac:dyDescent="0.25">
      <c r="A36" s="36"/>
      <c r="B36" s="17">
        <f t="shared" ref="B36:B39" si="5">15/5</f>
        <v>3</v>
      </c>
      <c r="C36" s="24" t="s">
        <v>105</v>
      </c>
      <c r="D36" s="24" t="s">
        <v>106</v>
      </c>
      <c r="E36" s="24" t="s">
        <v>107</v>
      </c>
      <c r="F36" s="24" t="s">
        <v>108</v>
      </c>
      <c r="G36" s="3">
        <v>3</v>
      </c>
      <c r="H36" s="21">
        <f>G36*B36/30</f>
        <v>0.3</v>
      </c>
      <c r="I36" s="33"/>
      <c r="J36" s="6"/>
    </row>
    <row r="37" spans="1:10" ht="204" x14ac:dyDescent="0.25">
      <c r="A37" s="36"/>
      <c r="B37" s="17">
        <f t="shared" si="5"/>
        <v>3</v>
      </c>
      <c r="C37" s="24" t="s">
        <v>109</v>
      </c>
      <c r="D37" s="24" t="s">
        <v>110</v>
      </c>
      <c r="E37" s="24" t="s">
        <v>111</v>
      </c>
      <c r="F37" s="24" t="s">
        <v>112</v>
      </c>
      <c r="G37" s="3">
        <v>3</v>
      </c>
      <c r="H37" s="21">
        <f>G37*B37/30</f>
        <v>0.3</v>
      </c>
      <c r="I37" s="33"/>
      <c r="J37" s="6"/>
    </row>
    <row r="38" spans="1:10" ht="180" x14ac:dyDescent="0.25">
      <c r="A38" s="36"/>
      <c r="B38" s="17">
        <f t="shared" si="5"/>
        <v>3</v>
      </c>
      <c r="C38" s="24" t="s">
        <v>113</v>
      </c>
      <c r="D38" s="24" t="s">
        <v>114</v>
      </c>
      <c r="E38" s="24" t="s">
        <v>115</v>
      </c>
      <c r="F38" s="24" t="s">
        <v>116</v>
      </c>
      <c r="G38" s="3">
        <v>3</v>
      </c>
      <c r="H38" s="21">
        <f>G38*B38/30</f>
        <v>0.3</v>
      </c>
      <c r="I38" s="33"/>
      <c r="J38" s="6"/>
    </row>
    <row r="39" spans="1:10" ht="60" x14ac:dyDescent="0.25">
      <c r="A39" s="37"/>
      <c r="B39" s="17">
        <f t="shared" si="5"/>
        <v>3</v>
      </c>
      <c r="C39" s="24" t="s">
        <v>117</v>
      </c>
      <c r="D39" s="24" t="s">
        <v>118</v>
      </c>
      <c r="E39" s="24" t="s">
        <v>119</v>
      </c>
      <c r="F39" s="24" t="s">
        <v>120</v>
      </c>
      <c r="G39" s="3">
        <v>3</v>
      </c>
      <c r="H39" s="21">
        <f>G39*B39/30</f>
        <v>0.3</v>
      </c>
      <c r="I39" s="33"/>
      <c r="J39" s="6"/>
    </row>
    <row r="40" spans="1:10" ht="15.75" customHeight="1" x14ac:dyDescent="0.25">
      <c r="A40" s="53" t="s">
        <v>57</v>
      </c>
      <c r="B40" s="29"/>
      <c r="C40" s="30">
        <v>3</v>
      </c>
      <c r="D40" s="30">
        <v>2</v>
      </c>
      <c r="E40" s="30">
        <v>1</v>
      </c>
      <c r="F40" s="30">
        <v>0</v>
      </c>
      <c r="G40" s="57"/>
      <c r="H40" s="58"/>
      <c r="I40" s="55">
        <f>SUM(H41)</f>
        <v>0.5</v>
      </c>
      <c r="J40" s="8"/>
    </row>
    <row r="41" spans="1:10" ht="61.5" customHeight="1" x14ac:dyDescent="0.25">
      <c r="A41" s="53"/>
      <c r="B41" s="17">
        <v>5</v>
      </c>
      <c r="C41" s="24" t="s">
        <v>89</v>
      </c>
      <c r="D41" s="24" t="s">
        <v>90</v>
      </c>
      <c r="E41" s="24" t="s">
        <v>91</v>
      </c>
      <c r="F41" s="24" t="s">
        <v>88</v>
      </c>
      <c r="G41" s="3">
        <v>3</v>
      </c>
      <c r="H41" s="21">
        <f>G41*B41/30</f>
        <v>0.5</v>
      </c>
      <c r="I41" s="56"/>
      <c r="J41" s="6"/>
    </row>
    <row r="42" spans="1:10" ht="15" customHeight="1" x14ac:dyDescent="0.25">
      <c r="A42" s="12"/>
      <c r="B42" s="12">
        <f>SUM(B8:B41)</f>
        <v>100</v>
      </c>
      <c r="C42" s="12"/>
      <c r="D42" s="12"/>
      <c r="E42" s="12"/>
      <c r="F42" s="13"/>
      <c r="G42" s="13"/>
      <c r="H42" s="13"/>
      <c r="I42" s="31">
        <f>SUM(I8:I41)</f>
        <v>10</v>
      </c>
      <c r="J42" s="13"/>
    </row>
    <row r="44" spans="1:10" x14ac:dyDescent="0.25">
      <c r="C44" s="5" t="s">
        <v>58</v>
      </c>
    </row>
    <row r="49" spans="3:3" x14ac:dyDescent="0.25">
      <c r="C49" t="s">
        <v>121</v>
      </c>
    </row>
  </sheetData>
  <sheetProtection algorithmName="SHA-512" hashValue="I0EUpdweowsUpfe+qxAYFoPiUAqnxTtX1cyNza0jSiagBVfBHQRokEDmWkYL63QdaUDXZ8pryxnQ48KaTj/d8g==" saltValue="BwP98Rt8w4+UWhpWhNuRAg==" spinCount="100000" sheet="1" selectLockedCells="1"/>
  <mergeCells count="31">
    <mergeCell ref="A1:J1"/>
    <mergeCell ref="A40:A41"/>
    <mergeCell ref="G34:H34"/>
    <mergeCell ref="I17:I21"/>
    <mergeCell ref="I24:I27"/>
    <mergeCell ref="I22:I23"/>
    <mergeCell ref="G17:H17"/>
    <mergeCell ref="G22:H22"/>
    <mergeCell ref="G24:H24"/>
    <mergeCell ref="I28:I33"/>
    <mergeCell ref="I40:I41"/>
    <mergeCell ref="G40:H40"/>
    <mergeCell ref="A28:A33"/>
    <mergeCell ref="A34:A39"/>
    <mergeCell ref="A17:A21"/>
    <mergeCell ref="A22:A23"/>
    <mergeCell ref="F5:G5"/>
    <mergeCell ref="I5:J5"/>
    <mergeCell ref="A2:J2"/>
    <mergeCell ref="A3:J3"/>
    <mergeCell ref="C6:F6"/>
    <mergeCell ref="I34:I39"/>
    <mergeCell ref="G28:H28"/>
    <mergeCell ref="A8:A11"/>
    <mergeCell ref="A12:A16"/>
    <mergeCell ref="D7:E7"/>
    <mergeCell ref="I8:I11"/>
    <mergeCell ref="I12:I16"/>
    <mergeCell ref="G8:H8"/>
    <mergeCell ref="G12:H12"/>
    <mergeCell ref="A24:A27"/>
  </mergeCells>
  <pageMargins left="0.70866141732283472" right="0.70866141732283472" top="0.74803149606299213" bottom="0.74803149606299213" header="0.31496062992125984" footer="0.31496062992125984"/>
  <pageSetup paperSize="9" scale="4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Oviedo</dc:creator>
  <cp:lastModifiedBy>Micaela Isch</cp:lastModifiedBy>
  <cp:lastPrinted>2016-03-23T17:27:40Z</cp:lastPrinted>
  <dcterms:created xsi:type="dcterms:W3CDTF">2015-06-09T13:52:33Z</dcterms:created>
  <dcterms:modified xsi:type="dcterms:W3CDTF">2016-09-09T17:21:54Z</dcterms:modified>
</cp:coreProperties>
</file>