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aela.isch\Documents\FACEA\Titulación\2016-1\TIP\04. TIP SEptiembre 2016\"/>
    </mc:Choice>
  </mc:AlternateContent>
  <bookViews>
    <workbookView xWindow="0" yWindow="0" windowWidth="20490" windowHeight="7755"/>
  </bookViews>
  <sheets>
    <sheet name="Dirección" sheetId="1" r:id="rId1"/>
  </sheets>
  <calcPr calcId="162913"/>
</workbook>
</file>

<file path=xl/calcChain.xml><?xml version="1.0" encoding="utf-8"?>
<calcChain xmlns="http://schemas.openxmlformats.org/spreadsheetml/2006/main">
  <c r="H41" i="1" l="1"/>
  <c r="H23" i="1"/>
  <c r="B26" i="1" l="1"/>
  <c r="H26" i="1" s="1"/>
  <c r="B27" i="1"/>
  <c r="H27" i="1" s="1"/>
  <c r="B25" i="1"/>
  <c r="H25" i="1" s="1"/>
  <c r="B19" i="1"/>
  <c r="H19" i="1" s="1"/>
  <c r="B20" i="1"/>
  <c r="H20" i="1" s="1"/>
  <c r="B21" i="1"/>
  <c r="H21" i="1" s="1"/>
  <c r="B18" i="1"/>
  <c r="H18" i="1" s="1"/>
  <c r="B14" i="1"/>
  <c r="H14" i="1" s="1"/>
  <c r="B15" i="1"/>
  <c r="H15" i="1" s="1"/>
  <c r="B16" i="1"/>
  <c r="H16" i="1" s="1"/>
  <c r="B13" i="1"/>
  <c r="H13" i="1" s="1"/>
  <c r="I40" i="1"/>
  <c r="B36" i="1" l="1"/>
  <c r="H36" i="1" s="1"/>
  <c r="B37" i="1"/>
  <c r="H37" i="1" s="1"/>
  <c r="B38" i="1"/>
  <c r="H38" i="1" s="1"/>
  <c r="B39" i="1"/>
  <c r="H39" i="1" s="1"/>
  <c r="B35" i="1"/>
  <c r="H35" i="1" s="1"/>
  <c r="B30" i="1"/>
  <c r="H30" i="1" s="1"/>
  <c r="B31" i="1"/>
  <c r="H31" i="1" s="1"/>
  <c r="B32" i="1"/>
  <c r="H32" i="1" s="1"/>
  <c r="B33" i="1"/>
  <c r="H33" i="1" s="1"/>
  <c r="B29" i="1"/>
  <c r="H29" i="1" s="1"/>
  <c r="I22" i="1"/>
  <c r="I28" i="1" l="1"/>
  <c r="I34" i="1"/>
  <c r="I17" i="1"/>
  <c r="I24" i="1"/>
  <c r="I12" i="1"/>
  <c r="B10" i="1" l="1"/>
  <c r="H10" i="1" s="1"/>
  <c r="B11" i="1"/>
  <c r="H11" i="1" s="1"/>
  <c r="B9" i="1"/>
  <c r="B42" i="1" l="1"/>
  <c r="H9" i="1"/>
  <c r="I8" i="1" s="1"/>
  <c r="I42" i="1" s="1"/>
  <c r="I5" i="1" l="1"/>
</calcChain>
</file>

<file path=xl/sharedStrings.xml><?xml version="1.0" encoding="utf-8"?>
<sst xmlns="http://schemas.openxmlformats.org/spreadsheetml/2006/main" count="128" uniqueCount="127">
  <si>
    <t>Peso / 100</t>
  </si>
  <si>
    <t>Características del documento</t>
  </si>
  <si>
    <t>Análisis  interno y externo</t>
  </si>
  <si>
    <t>Análisis del cliente</t>
  </si>
  <si>
    <t>Oportunidad de negocio</t>
  </si>
  <si>
    <t>Plan de Marketing</t>
  </si>
  <si>
    <t>Evauluación financiera</t>
  </si>
  <si>
    <t>Rúbrica planes de negocio</t>
  </si>
  <si>
    <t>Calificaión total /10</t>
  </si>
  <si>
    <t>Fecha</t>
  </si>
  <si>
    <t>Justifique con detalle su calificación</t>
  </si>
  <si>
    <t>- El documento describe la oportunidad de negocio encontrada, la cual está parcialmente sustentada por el análisis externo, interno (cuando se trata de una empresa ya existente) y del cliente</t>
  </si>
  <si>
    <t>- El documento describe la oportunidad de negocio encontrada, pero no está sustentada por el análisis externo, interno (cuando se trata de una empresa ya existente) y del cliente</t>
  </si>
  <si>
    <t>El documento no presenta la oportunidad de negocio encontrada</t>
  </si>
  <si>
    <t>Nombre del profesor</t>
  </si>
  <si>
    <t>Nombre del Estudiante</t>
  </si>
  <si>
    <t>* Nota: Usted puede usar decimales para la calificación</t>
  </si>
  <si>
    <t>Rangos de calificación</t>
  </si>
  <si>
    <t>Propuesta de filosofía y estructura organizacional</t>
  </si>
  <si>
    <t>Las conclusiones sobre los resultados del análisis cuantitativo y cualitativo presentan información relevante sobre las preferencias de consumo del cliente; es decir conclusiones que permitan proyectar con sustento el comportamiento de compra.</t>
  </si>
  <si>
    <t>Las conclusiones sobre los resultados del análisis cuantitativo y cualitativo presentan información poco relevante sobre las preferencias de consumo del client, es decir conclusiones que permitan proyectar con poco sustento el comportamiento de compra.</t>
  </si>
  <si>
    <t xml:space="preserve">Las conclusiones sobre los resultados del análisis cuantitativo y cualitativo presentan información nada relevante sobre las preferencias de consumo del cliente, es decir conclusiones que permitan proyectar sin sustento el comportamiento de compra. </t>
  </si>
  <si>
    <t>No se presentan conclusiones sobre las preferencias de consumo del cliente</t>
  </si>
  <si>
    <t xml:space="preserve">
-  Las conclusiones sobre los resultados del análisis cuantitativo y cualitativo presentan información poco relevante sobre las necesidades del cliente; es decir conclusiones que permitan definir con poco sustento el mercado objetivo. </t>
  </si>
  <si>
    <t xml:space="preserve"> las conclusiones sobre los resultados del análisis cuantitativo y cualitativo presentan información nada relevante sobre las necesidades del cliente; es decir conclusiones que permitan definir sin sustento El mercado objetivo.</t>
  </si>
  <si>
    <t xml:space="preserve">
 No se presentan conclusiones sobre las preferencias de consumo del cliente</t>
  </si>
  <si>
    <t xml:space="preserve">El documento define al menos cuatro características relevantes de cada componente de la mezcla de marekting de su proyecto: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base en la estrategia de marketing y la investigación de mercado </t>
  </si>
  <si>
    <t>El documento define  al menos tres características de cada componente de la mezcla de marekting: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base en la estrategia de marketing y la investigación de mercado, con errores o inconsistencias leves.</t>
  </si>
  <si>
    <t xml:space="preserve"> El documento define dos o una característica de cada componente de la mezcla de marekting: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base en la estrategia de marketing y la investigación de mercado con errores o inconsistencias graves.</t>
  </si>
  <si>
    <t>El documento no define una mezcla de marketing</t>
  </si>
  <si>
    <t>El documento define las acciones del la mezcla de marketing costeadas y proyectadas con errores leves</t>
  </si>
  <si>
    <t xml:space="preserve"> El documento define las acciones del la mezcla de marketing  costeadas y proyectadas con errores graves</t>
  </si>
  <si>
    <t xml:space="preserve"> El documento no define acciones de la mezcla de marketing</t>
  </si>
  <si>
    <t xml:space="preserve">El documento presenta la misión y visión de la organización, las cuales están alineadas entre sí, y son consistentes con el negocio propuesto. </t>
  </si>
  <si>
    <t xml:space="preserve">El documento presenta la misión y visión de la organización, con poca alineación entre sí y poca consistencia con el negocio propuesto. </t>
  </si>
  <si>
    <t xml:space="preserve">El documento presenta la misión y visión de la organización, sin alineación entre sí y sin consistencia con el negocio propuesto. </t>
  </si>
  <si>
    <t>El documento no define una misión y visión</t>
  </si>
  <si>
    <t>La misión que se propone cumple con al menos 5 de los elementos esenciales (cliente, producto, lugar, tiempo, empleados)</t>
  </si>
  <si>
    <t xml:space="preserve">La misión que se propone cumple con al menos 4 de los elementos esenciales (cliente, producto, lugar, tiempo, empleados) </t>
  </si>
  <si>
    <t xml:space="preserve"> La misión que se propone cumple con al menos 1 de los elementos esenciales (cliente, producto, lugar, tiempo, empleados)</t>
  </si>
  <si>
    <t>El documento no presenta objetivos</t>
  </si>
  <si>
    <t xml:space="preserve">El documento presenta objetivos a mediano y largo plazo que tengan las siguientes características: medibles, específicos, realizables, y enmarcados en un período de tiempo. </t>
  </si>
  <si>
    <t>El documento presenta objetivos a mediano y largo plazo que tengan al menos 3 de las siguientes características: medibles, específicos, realizables, y enmarcados en un período de tiempo</t>
  </si>
  <si>
    <t>El documento presenta objetivos a mediano y largo plazo que tengan al menos 1 de las siguientes características: medibles, específicos, realizables, y enmarcados en un período de tiempo</t>
  </si>
  <si>
    <t xml:space="preserve">El documento no presenta conclusiones sobre los procesos requeridos para el correcto funcionamiento de la organización. </t>
  </si>
  <si>
    <t>El documento presenta conclusiones correctas sobre los procesos requeridos para el correcto funcionamiento de la organización. Incluye análisis de tiempos, costos, secuencia, número de personas requeridas y de infraestructura (maquinaria, edificios, vehículos, etc).</t>
  </si>
  <si>
    <t>El documento presenta conclusiones con errores leves sobre los procesos requeridos para el correcto funcionamiento de la organización. Incluye análisis de tiempos, costos, secuencia, número de personas requeridas y de infraestructura (maquinaria, edificios, vehículos, etc)</t>
  </si>
  <si>
    <t xml:space="preserve">El documento presenta conclusiones con errores graves sobre los procesos requeridos para el correcto funcionamiento de la organización. Incluye análisis de tiempos, costos, secuencia, número de personas requeridas y de infraestructura (maquinaria, edificios, vehículos, etc). </t>
  </si>
  <si>
    <t xml:space="preserve"> El documento sustenta mayormente la propuesta  (legal, diseño organizacional: tipo de estructura y organigrama) sobre la estructura organizacional que debe tener la empresa para que sea viable la aplicación del proyecto</t>
  </si>
  <si>
    <t xml:space="preserve"> El documento sustenta de forma insuficiente la propuesta sobre la estructura organizacional (legal, diseño organizacional: tipo de estructura y organigrama) que debe tener la empresa para que sea viable la aplicación del proyecto </t>
  </si>
  <si>
    <t xml:space="preserve"> El documento no presenta una propuesta sobre la estructura organizacional que debe tener la empresa para que sea viable la aplicación del proyecto (legal, diseño organizacional: tipo de estructura y organigrama) </t>
  </si>
  <si>
    <t>Calificación ponderada por subtema</t>
  </si>
  <si>
    <t>Calificación ponderada por tema</t>
  </si>
  <si>
    <t xml:space="preserve">El documento presenta un análisis correcto de los  cuatro entornos externos siempre relacionándolos con el proyecto en cuestión: económico, político (gubernamental y legal), social (cultural, demográfico y ambiental) y tecnológico.  
- En el caso de proyectos de exportación el análisis político incluye investigación sobre la existencia de algún acuerdo con el país de destino y los requisitos para la importación del producto. En el ámbito económico se incluyen estadísticas de exportación/importación de la partida arancelaria del producto. </t>
  </si>
  <si>
    <t xml:space="preserve"> El documento presenta un análisis de los cuatro entornos externos o menos, con errores graves y sin relacionarlos con el proyecto: económico, político (gubernamental y legal), social (cultural, demográfico y ambiental) y tecnológico. 
- En el caso de proyectos de exportación el análisis político incluye investigación con errores graves sobre la existencia de algún acuerdo con el país de destino y los requisitos para la importación del producto. En el ámbito económico se incluyen estadísticas de exportación/importación de la partida arancelaria del producto. </t>
  </si>
  <si>
    <t xml:space="preserve">El documento no presenta un análisis de los cuatro entornos externos. 
- En el caso de proyectos de exportación el documento no presenta el análisis político sobre la existencia de algún acuerdo con el país de destino y los requisitos para la importación del producto, y en el ámbito económico no se incluyen estadísticas de exportación/importación de la partida arancelaria del producto. </t>
  </si>
  <si>
    <t>Conclusiones</t>
  </si>
  <si>
    <t xml:space="preserve"> </t>
  </si>
  <si>
    <t>La redacción que se utiliza en el documento es clara y permite la comprensión de las ideas que plantea el estudiante.</t>
  </si>
  <si>
    <t xml:space="preserve"> El documento presenta un índice y un resumen claros sobre el trabajo de titulación
</t>
  </si>
  <si>
    <t xml:space="preserve"> El documento presenta errores leves en cuanto la claridad del índice y el resumen del trabajo de titulación
</t>
  </si>
  <si>
    <t xml:space="preserve">El documento presenta errores graves en cuanto la claridad del índice y el resumendel trabajo de titulación
</t>
  </si>
  <si>
    <t xml:space="preserve">El documento no presenta un índice ni un resumen sobre el trabajo de titulación
</t>
  </si>
  <si>
    <t>El documento presenta un análisis correcto sobre la industria en la que se desarrollará el proyecto,  mediante el análisis de las fuerzas de PORTER (Nivel de la amenaza de nuevos competidores y de productos sustitutos, poder de negociación de clientes y proveedores, y, Nivel de rivalidad en la industria)  
-En el caso de planes de negocio enfocados a importación o exportación de bienes o servicios 
El documento presenta los análisis de Porter y de entornos externos correctamente realizados para el Ecuador y el otro país que interviene en su proyecto.</t>
  </si>
  <si>
    <t>El documento presenta un análisis sobre la industria en la que se desarrollará el proyecto, con errores leves mediante el análisis de las fuerzas de PORTER (Nivel de la amenaza de nuevos competidores y de productos sustitutos, poder de negociación de clientes y proveedores, y, Nivel de rivalidad en la industria)  
-En el caso de planes de negocio enfocados a importación o exportación de bienes o servicios 
El documento presenta los análisis de Porter y de entornos externos con errores leves para el Ecuador y el otro país que interviene en su proyecto.</t>
  </si>
  <si>
    <t>El documento presenta un análisis sobre la industria en la que se desarrollará el proyecto, con errores graves mediante el análisis de las fuerzas de PORTER (Nivel de la amenaza de nuevos competidores y de productos sustitutos, poder de negociación de clientes y proveedores, y, Nivel de rivalidad en la industria) 
-En el caso de planes de negocio enfocados a importación o exportación de bienes o servicios 
El documento presenta los análisis de Porter y de entornos externos con errores graves para el Ecuador y el otro país que interviene en su proyecto.</t>
  </si>
  <si>
    <t>El documento no presenta un análisis sobre la industria en la que se desarrollará el proyecto
-En el caso de planes de negocio enfocados a importación o exportación de bienes o servicios 
El documento no presenta los análisis de Porter y de entornos externos para el Ecuador y el otro país que interviene en su proyecto.</t>
  </si>
  <si>
    <t xml:space="preserve">El documento presenta al menos 9 conclusiones relevantes (al menos cuatro conclusiones para análisis de entornos y cinco conclusiones para análisis PORTER) sobre el análisis del entorno externo, con base en los resultados de una matriz EFE.
-En el caso que el plan de negocio sea planteado para una organización en funcionamiento.
El documento presenta al menos cuatro conclusiones relevantes del análisis interno de la organización (Áreas: administración, marketing, finanzas y contabilidad, producción y operaciones, investigación y desarrollo,y, sistemas de información gerencial) mediante la aplicación de la matriz EFI. </t>
  </si>
  <si>
    <t>El documento presenta al menos 6 conclusiones relevantes sobre el análisis del entorno externo, con base en los resultados de una matriz EFE
-En el caso que el plan de negocio sea planteado para una organización en funcionamiento.
El documento presenta al menos tres conclusiones relevantes del análisis interno de la organización (Áreas: administración, marketing, finanzas y contabilidad, producción y operaciones, investigación y desarrollo,y, sistemas de información gerencial) mediante la aplicación de la matriz EFI.</t>
  </si>
  <si>
    <t xml:space="preserve"> El documento presenta al menos 4 conclusiones relevantes sobre el análisis del entorno externo basados o no en la matriz EFE.
-En el caso que el plan de negocio sea planteado para una organización en funcionamiento.
El documento presenta 2 o 1 conclusiones relevantes del análisis interno de la organización (Áreas: administración, marketing, finanzas y contabilidad, producción y operaciones, investigación y desarrollo,y, sistemas de información gerencial) mediante la aplicación de la matriz EFI.</t>
  </si>
  <si>
    <t xml:space="preserve">El documento no presenta conclusiones  sobre el análisis del entorno externo
-En el caso que el plan de negocio sea planteado para una organización en funcionamiento.
El documento no presenta conclusiones del análisis interno de la organización </t>
  </si>
  <si>
    <t>El documento presenta y analiza los resultados de un focus group y de al menos dos entrevistas en profundidad a expertos
-En el caso de planes de negocio enfocados a importación o exportación de bienes o servicios 
El documento presenta y analiza correctamente los resultados de al menos dos entrevistas en profundidad a expertos y dos entrevistas en profundidad a clientes</t>
  </si>
  <si>
    <t>El documento presenta y analiza los resultados de un focus group o de una entrevista en profundidad
-En el caso de planes de negocio enfocados a importación o exportación de bienes o servicios 
El documento presenta y analiza los resultados de al menos dos entrevistas en profundidad a expertos y dos entrevistas en profundidad a clientes con errores leves</t>
  </si>
  <si>
    <t>El documento presenta pero no analiza los resultados de un focus group y/o una entrevista en profundidad.
-En el caso de planes de negocio enfocados a importación o exportación de bienes o servicios 
El documento presenta y analiza los resultados de al menos dos entrevistas en profundidad a expertos y dos entrevistas en profundidad a clientes con errores graves</t>
  </si>
  <si>
    <t xml:space="preserve">El documento no presenta resultados de focus group y de una entrevista a expertos. 
-En el caso de planes de negocio enfocados a importación o exportación de bienes o servicios 
El documento no presenta ni analiza los resultados de entrevistas en profundidad a expertos ni a clientes </t>
  </si>
  <si>
    <t xml:space="preserve">El documento presenta y analiza los resultados de un sondeo descriptivo (encuesta) realizado a una muestra de 50 personas 
-En el caso de planes de negocio enfocados a importación o exportación de bienes o servicios 
El documento presenta y analiza correctamente los resultados de un sondeo descriptivo (encuesta) realizado a una muestra de 10 personas </t>
  </si>
  <si>
    <t>El documento presenta y analiza los resultados de un sondeo descriptivo (encuesta) realizado a una muestra inferior a 50 personas y superior a 35 
-En el caso de planes de negocio enfocados a importación o exportación de bienes o servicios 
El documento presenta y analiza  los resultados de un sondeo descriptivo (encuesta) realizado a una muestra de 10 personas con errores leves</t>
  </si>
  <si>
    <t>El documento presenta pero no analiza los resultados del sondeo descriptivo (encuesta) realizado.
-En el caso de planes de negocio enfocados a importación o exportación de bienes o servicios 
El documento presenta y analiza  los resultados de un sondeo descriptivo (encuesta) realizado a una muestra de 10 personas con errores graves</t>
  </si>
  <si>
    <t xml:space="preserve">El documento no presenta resultados de un sondeo descriptivo (encuesta)
-En el caso de planes de negocio enfocados a importación o exportación de bienes o servicios 
El documento no presenta ni analiza  los resultados de un sondeo descriptivo (encuesta) realizado a una muestra de 10 personas </t>
  </si>
  <si>
    <t>El documento define la estrategia de marketing (es decir,el cliente al que se dirije, llamado mercado objetivo) y la propuesta de valor (es decir la diferenciación del negocio), sin inconsistencias con los análisis de entornos y del cliente.
-En el caso de planes de negocio enfocados a importación o exportación de bienes o servicios 
El documento presenta de forma correcta la estrategia de internacionalización escogida</t>
  </si>
  <si>
    <t>El documento define la estrategia de marketing  (es decir, el cliente al que se dirije, llamado mercado objetivo)  y la propuesta de valor (es decir la diferenciación del negocio) con errores leves o con inconsistencias mínimas con los análisis de entornos y del cliente.
-En el caso de planes de negocio enfocados a importación o exportación de bienes o servicios 
El documento presenta la estrategia de internacionalización escogida con errores leves</t>
  </si>
  <si>
    <t>El documento define la estrategia de marketing (es decir, el cliente al que se dirije, llamado mercado objetivo)  y la propuesta de valor (es decir la diferenciación del negocio) con errores o  inconsistencias graves con el análisis de entornos y del cliente.
-En el caso de planes de negocio enfocados a importación o exportación de bienes o servicios 
El documento presenta la estrategia de internacionalización escogida con errores graves</t>
  </si>
  <si>
    <t xml:space="preserve">El documento no define una estrategia de marketing
-En el caso de planes de negocio enfocados a importación o exportación de bienes o servicios 
El documento no presenta la estrategia de internacionalización </t>
  </si>
  <si>
    <t xml:space="preserve">
El documento define las acciones de la mezcla de marketing,  costeadas y proyectadas. </t>
  </si>
  <si>
    <t xml:space="preserve">El documento sustenta completamente la propuesta sobre la estructura organizacional  (legal, diseño organizacional: tipo de estructura y organigrama) que debe tener la empresa para que sea viable la aplicación del proyecto </t>
  </si>
  <si>
    <t xml:space="preserve">El documento describe la oportunidad de negocio encontrada, la cual está completamente sustentada por el análisis externo, interno (cuando se trata de una empresa ya existente) y del cliente </t>
  </si>
  <si>
    <t xml:space="preserve">
Las conclusiones sobre los resultados del análisis cuantitativo y cualitativo presentan información relevante sobre las necesidades del cliente; es decir conclusiones que permitan definir con sustento el mercado objetivo. </t>
  </si>
  <si>
    <t>El documento no presenta  conclusiones sobre la viabilidad o no del negocio.</t>
  </si>
  <si>
    <t xml:space="preserve">El documento  presenta conclusiones sustentadas (en función de los resultados presentados a lo largo del trabajo) sobre la viabilidad o no del negocio. </t>
  </si>
  <si>
    <t xml:space="preserve">El documento presenta conclusiones parcialmente sustentadas (en función de los resultados presentados a lo largo del trabajo) sobre la viabilidad o no del negocio. </t>
  </si>
  <si>
    <t>El documento presenta conclusiones no sustentadas (en función de los resultados presentados a lo largo del trabajo) sobre la viabilidad o no del negocio.</t>
  </si>
  <si>
    <t>El documento no usa fuentes de información válidas
-En el caso de planes de negocio enfocados a importación o exportación de bienes o servicios 
El documento no hace referencia a fuentes secundarias de información sobre el mercado a atender si este no se encuentra en Ecuador a pesar de existir</t>
  </si>
  <si>
    <t xml:space="preserve">La redacción que se utiliza en el documento contiene errores graves. Permite la comprensión parcial de las ideas que plantea el estudiante. </t>
  </si>
  <si>
    <t>La redacción que se utiliza en el documento contiene errores muy graves. No permite la comprensión de las ideas que plantea el estudiante.</t>
  </si>
  <si>
    <t>La redacción que se utiliza en el documento contiene errores leves pero permite la comprensión de la mayor parte de las ideas que plantea el estudiante.</t>
  </si>
  <si>
    <t xml:space="preserve"> El documento cumple con normas  ortográficas. </t>
  </si>
  <si>
    <t xml:space="preserve"> El documento cumple con normas  ortográficas con errores leves</t>
  </si>
  <si>
    <t>El documento presenta errores graves en ortografía.</t>
  </si>
  <si>
    <t>El documento presenta errores muy graves en ortografía</t>
  </si>
  <si>
    <t xml:space="preserve"> El documento presenta un análisis  de los  cuatro entornos externos, con errores leves, relacionándolos parcialmente con el proyecto en cuestión: económico, político (gubernamental y legal), social (cultural, demográfico y ambiental) y tecnológico.
- En el caso de proyectos de exportación el análisis político incluye investigación con errores leves sobre la existencia de algún acuerdo con el país de destino y los requisitos para la importación del producto. En el ámbito económico se incluyen estadísticas de exportación/importación de la partida arancelaria del producto. </t>
  </si>
  <si>
    <t xml:space="preserve"> El documento presenta una explicación y sustento claros sobre las fuentes y políticas financieras que incluyen: 
- fuentes de ingresos, estructura de costos, gastos principales y márgenes de ganancia;
- los activos y pasivos corrientes: políticas de pago y de cobro y manejo de inventarios; 
- la inversión en activos no corrientes.
</t>
  </si>
  <si>
    <t xml:space="preserve"> El documento presenta una explicación y sustento con errores leves sobre las fuentes y políticas financieras que incluyen: 
- fuentes de ingresos, estructura de costos, gastos principales y márgenes de ganancia;
- los activos y pasivos corrientes: políticas de pago y de cobro y manejo de inventarios; 
- la inversión en activos no corrientes.
</t>
  </si>
  <si>
    <t xml:space="preserve"> El documento presenta una explicación y sustento con errores graves sobre las fuentes y políticas financieras que incluyen: 
- fuentes de ingresos, estructura de costos, gastos principales y márgenes de ganancia;
- los activos y pasivos corrientes: políticas de pago y de cobro y manejo de inventarios; 
- la inversión en activos no corrientes.
</t>
  </si>
  <si>
    <t xml:space="preserve">
 El documento no presenta una explicación y sustento sobre las fuentes y políticas financieras que incluyen: 
- fuentes de ingresos, estructura de costos, gastos principales y márgenes de ganancia;
- los activos y pasivos corrientes: políticas de pago y de cobro y manejo de inventarios; 
- la inversión en activos no corrientes.
</t>
  </si>
  <si>
    <t>El documento presenta una explicación y sustento claro sobre la composición de la inversión inicial incluido el cálculo correcto del capital de trabajo inicial requerido.</t>
  </si>
  <si>
    <t>El documento presenta una explicación y sustento con errores leves sobre la composición de la inversión inicial incluido el cálculo correcto del capital de trabajo inicial requerido.</t>
  </si>
  <si>
    <t>El documento presenta una explicación y sustento con errores graves sobre la composición de la inversión inicial incluido el cálculo correcto del capital de trabajo inicial requerido.</t>
  </si>
  <si>
    <t>El documento no presenta una explicación y sustento sobre la composición de la inversión inicial incluido el cálculo correcto del capital de trabajo inicial requerido.</t>
  </si>
  <si>
    <t xml:space="preserve">El documento presenta una explicación y sustento claro sobre las proyecciones de por lo menos 5 años en cuanto al:
- nivel de ingresos inicial y justificación de la proyección de los mismos; 
- crecimiento de los costos y gastos directos e indirectos, acorde con el crecimiento de las ventas; 
- crecimiento del capital de trabajo, 
- crecimiento de la propiedad, planta y equipos de acuerdo a la necesidad de ampliación de la capacidad instalada y 
- un análisis del estado de flujos de efectivo y la necesidad de financiamiento y liquidez de los flujos proyectados. 
</t>
  </si>
  <si>
    <t xml:space="preserve">El documento presenta una explicación y sustento con errores leves sobre las proyecciones de por lo menos 5 años en cuanto al:
- nivel de ingresos inicial y justificación de la proyección de los mismos; 
- crecimiento de los costos y gastos directos e indirectos, acorde con el crecimiento de las ventas; 
- crecimiento del capital de trabajo, 
- crecimiento de la propiedad, planta y equipos de acuerdo a la necesidad de ampliación de la capacidad instalada y 
- un análisis del estado de flujos de efectivo y la necesidad de financiamiento y liquidez de los flujos proyectados. 
</t>
  </si>
  <si>
    <t xml:space="preserve">El documento presenta una explicación y sustento con errores graves sobre las proyecciones de por lo menos 5 años en cuanto al:
- nivel de ingresos inicial y justificación de la proyección de los mismos; 
- crecimiento de los costos y gastos directos e indirectos, acorde con el crecimiento de las ventas; 
- crecimiento del capital de trabajo, 
- crecimiento de la propiedad, planta y equipos de acuerdo a la necesidad de ampliación de la capacidad instalada y 
- un análisis del estado de flujos de efectivo y la necesidad de financiamiento y liquidez de los flujos proyectados. 
</t>
  </si>
  <si>
    <t xml:space="preserve">El documento no presenta una explicación y sustento sobre las proyecciones de por lo menos 5 años en cuanto al:
- nivel de ingresos inicial y justificación de la proyección de los mismos; 
- crecimiento de los costos y gastos directos e indirectos, acorde con el crecimiento de las ventas; 
- crecimiento del capital de trabajo, 
- crecimiento de la propiedad, planta y equipos de acuerdo a la necesidad de ampliación de la capacidad instalada y 
- un análisis del estado de flujos de efectivo y la necesidad de financiamiento y liquidez de los flujos proyectados. 
</t>
  </si>
  <si>
    <t xml:space="preserve">El documento presenta justificaciones y conclusiones claras sobre la valoración financiera del proyecto, incluyendo:
- la estructura de capital, fuentes de financiamiento y tasas de interés; 
- el flujo de caja del inversionista y del proyecto; 
- el valor terminal y de la tasa de descuento (CAPM y WACC); 
- criterios de valoración del proyecto en relación al VAN, TIR, Índice de rentabilidad y período de recuperación;  
- viabilidad financiera del proyecto.
</t>
  </si>
  <si>
    <t xml:space="preserve">El documento presenta justificaciones y conclusiones con errores leves sobre la valoración financiera del proyecto, incluyendo:
- la estructura de capital, fuentes de financiamiento y tasas de interés; 
- el flujo de caja del inversionista y del proyecto; 
- el valor terminal y de la tasa de descuento (CAPM y WACC); 
- criterios de valoración del proyecto en relación al VAN, TIR, Índice de rentabilidad y período de recuperación;  
- viabilidad financiera del proyecto.
</t>
  </si>
  <si>
    <t xml:space="preserve">El documento presenta justificaciones y conclusiones con errores graves sobre la valoración financiera del proyecto, incluyendo:
- la estructura de capital, fuentes de financiamiento y tasas de interés; 
- el flujo de caja del inversionista y del proyecto; 
- el valor terminal y de la tasa de descuento (CAPM y WACC); 
- criterios de valoración del proyecto en relación al VAN, TIR, Índice de rentabilidad y período de recuperación;  
- viabilidad financiera del proyecto.
</t>
  </si>
  <si>
    <t xml:space="preserve">El documento no presenta justificaciones y conclusiones sobre la valoración financiera del proyecto, incluyendo:
- la estructura de capital, fuentes de financiamiento y tasas de interés; 
- el flujo de caja del inversionista y del proyecto; 
- el valor terminal y de la tasa de descuento (CAPM y WACC); 
- criterios de valoración del proyecto en relación al VAN, TIR, Índice de rentabilidad y período de recuperación;  
- viabilidad financiera del proyecto.
</t>
  </si>
  <si>
    <t>El documento analiza y sustenta de forma clara los principales indicadores financieros que afectan al proyecto (liquidez, endeudamiento, rentabilidad, actividad) y los compara con la industria.</t>
  </si>
  <si>
    <t>El documento analiza y sustenta con errores leves los principales indicadores financieros que afectan al proyecto (liquidez, endeudamiento, rentabilidad, actividad) y los compara con la industria.</t>
  </si>
  <si>
    <t>El documento analiza y sustenta con errores graves los principales indicadores financieros que afectan al proyecto (liquidez, endeudamiento, rentabilidad, actividad) y los compara con la industria.</t>
  </si>
  <si>
    <t>El documento no analiza ni sustenta los principales indicadores financieros que afectan al proyecto (liquidez, endeudamiento, rentabilidad, actividad) y los compara con la industria.</t>
  </si>
  <si>
    <t>Versión 24 de marzo de 2016</t>
  </si>
  <si>
    <t>Estimados docentes, las columnas que ustedes deben llenar son las siguientes: "calificación/3" (columna G) y "Justifique con detalle su calificación" (columna J). El resto de celdas se calculan automáticamente.</t>
  </si>
  <si>
    <t>Calificación /3</t>
  </si>
  <si>
    <t>El documento usa exclusivamente fuentes de información válidas
-En el caso de planes de negocio enfocados a importación o exportación de bienes o servicios 
El documento hace referencia correcta a fuentes secundarias de información sobre el mercado a atender si este no se encuentra en Ecuador</t>
  </si>
  <si>
    <t>Al menos el 70% de las fuentes utilizadas en el documento son válidas 
-En el caso de planes de negocio enfocados a importación o exportación de bienes o servicios 
El documento hace referencia a fuentes secundarias de información sobre el mercado a atender si este no se encuentra en Ecuador con errores leves</t>
  </si>
  <si>
    <t>Al menos el 50% de las fuentes utilizadas en el documento son válidas 
-En el caso de planes de negocio enfocados a importación o exportación de bienes o servicios 
El documento hace referencia a fuentes secundarias de información sobre el mercado a atender si este no se encuentra en Ecuador con errores graves</t>
  </si>
  <si>
    <t>Rúbrica para Informe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</si>
</sst>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0"/>
      <name val="Arial"/>
      <family val="2"/>
    </font>
    <font>
      <b/>
      <sz val="12"/>
      <color theme="1"/>
      <name val="Calibri"/>
      <family val="2"/>
      <scheme val="minor"/>
    </font>
    <font>
      <b/>
      <sz val="11"/>
      <color rgb="FFFF0000"/>
      <name val="Calibri"/>
      <family val="2"/>
      <scheme val="minor"/>
    </font>
    <font>
      <sz val="8"/>
      <name val="Arial"/>
      <family val="2"/>
    </font>
    <font>
      <sz val="10"/>
      <color theme="1"/>
      <name val="Calibri"/>
      <family val="2"/>
      <scheme val="minor"/>
    </font>
    <font>
      <b/>
      <sz val="10"/>
      <color rgb="FFFFFFFF"/>
      <name val="Arial"/>
      <family val="2"/>
    </font>
    <font>
      <b/>
      <sz val="10"/>
      <name val="Arial"/>
      <family val="2"/>
    </font>
    <font>
      <sz val="9"/>
      <name val="Arial"/>
      <family val="2"/>
    </font>
    <font>
      <sz val="8"/>
      <color rgb="FFFFFFFF"/>
      <name val="Arial"/>
      <family val="2"/>
    </font>
    <font>
      <sz val="8"/>
      <color theme="1"/>
      <name val="Calibri"/>
      <family val="2"/>
      <scheme val="minor"/>
    </font>
    <font>
      <sz val="14"/>
      <color theme="1"/>
      <name val="Calibri"/>
      <family val="2"/>
      <scheme val="minor"/>
    </font>
    <font>
      <b/>
      <sz val="11"/>
      <color theme="1"/>
      <name val="Calibri"/>
      <family val="2"/>
      <scheme val="minor"/>
    </font>
    <font>
      <b/>
      <sz val="9"/>
      <name val="Arial"/>
      <family val="2"/>
    </font>
    <font>
      <sz val="8"/>
      <name val="Calibri"/>
      <family val="2"/>
      <scheme val="minor"/>
    </font>
  </fonts>
  <fills count="14">
    <fill>
      <patternFill patternType="none"/>
    </fill>
    <fill>
      <patternFill patternType="gray125"/>
    </fill>
    <fill>
      <patternFill patternType="solid">
        <fgColor rgb="FF0000FF"/>
        <bgColor rgb="FF0000FF"/>
      </patternFill>
    </fill>
    <fill>
      <patternFill patternType="solid">
        <fgColor rgb="FFCCCCCC"/>
        <bgColor rgb="FFCCCCCC"/>
      </patternFill>
    </fill>
    <fill>
      <patternFill patternType="solid">
        <fgColor rgb="FF073763"/>
        <bgColor rgb="FF073763"/>
      </patternFill>
    </fill>
    <fill>
      <patternFill patternType="solid">
        <fgColor rgb="FFF3F3F3"/>
        <bgColor rgb="FFF3F3F3"/>
      </patternFill>
    </fill>
    <fill>
      <patternFill patternType="solid">
        <fgColor rgb="FFFFFF00"/>
        <bgColor indexed="64"/>
      </patternFill>
    </fill>
    <fill>
      <patternFill patternType="solid">
        <fgColor rgb="FFFFFFCC"/>
        <bgColor indexed="64"/>
      </patternFill>
    </fill>
    <fill>
      <patternFill patternType="solid">
        <fgColor rgb="FFFFFFCC"/>
        <bgColor rgb="FF0000FF"/>
      </patternFill>
    </fill>
    <fill>
      <patternFill patternType="solid">
        <fgColor theme="6" tint="0.79998168889431442"/>
        <bgColor rgb="FFCCCCCC"/>
      </patternFill>
    </fill>
    <fill>
      <patternFill patternType="solid">
        <fgColor theme="0" tint="-0.14999847407452621"/>
        <bgColor indexed="64"/>
      </patternFill>
    </fill>
    <fill>
      <patternFill patternType="solid">
        <fgColor theme="6" tint="0.79998168889431442"/>
        <bgColor rgb="FF0000FF"/>
      </patternFill>
    </fill>
    <fill>
      <patternFill patternType="solid">
        <fgColor theme="6" tint="0.79998168889431442"/>
        <bgColor indexed="64"/>
      </patternFill>
    </fill>
    <fill>
      <patternFill patternType="solid">
        <fgColor rgb="FFFF0000"/>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61">
    <xf numFmtId="0" fontId="0" fillId="0" borderId="0" xfId="0"/>
    <xf numFmtId="0" fontId="7" fillId="8" borderId="6" xfId="0" applyFont="1" applyFill="1" applyBorder="1" applyAlignment="1" applyProtection="1">
      <alignment horizontal="center"/>
      <protection locked="0"/>
    </xf>
    <xf numFmtId="14" fontId="7" fillId="8" borderId="6" xfId="0" applyNumberFormat="1" applyFont="1" applyFill="1" applyBorder="1" applyAlignment="1" applyProtection="1">
      <alignment horizontal="center"/>
      <protection locked="0"/>
    </xf>
    <xf numFmtId="0" fontId="1" fillId="7" borderId="1" xfId="0" applyFont="1" applyFill="1" applyBorder="1" applyAlignment="1" applyProtection="1">
      <alignment vertical="center"/>
      <protection locked="0"/>
    </xf>
    <xf numFmtId="14" fontId="7" fillId="8" borderId="1" xfId="0" applyNumberFormat="1" applyFont="1" applyFill="1" applyBorder="1" applyAlignment="1" applyProtection="1">
      <alignment vertical="center" wrapText="1"/>
      <protection locked="0"/>
    </xf>
    <xf numFmtId="0" fontId="8" fillId="9" borderId="0" xfId="0" applyFont="1" applyFill="1" applyBorder="1" applyAlignment="1">
      <alignment vertical="center" wrapText="1"/>
    </xf>
    <xf numFmtId="0" fontId="3" fillId="7" borderId="1" xfId="0" applyFont="1" applyFill="1" applyBorder="1" applyAlignment="1" applyProtection="1">
      <alignment vertical="center" wrapText="1"/>
      <protection locked="0"/>
    </xf>
    <xf numFmtId="14" fontId="7" fillId="11" borderId="1" xfId="0" applyNumberFormat="1" applyFont="1" applyFill="1" applyBorder="1" applyAlignment="1" applyProtection="1">
      <alignment vertical="center" wrapText="1"/>
      <protection locked="0"/>
    </xf>
    <xf numFmtId="0" fontId="3" fillId="12" borderId="1" xfId="0" applyFont="1" applyFill="1" applyBorder="1" applyAlignment="1" applyProtection="1">
      <alignment vertical="center" wrapText="1"/>
      <protection locked="0"/>
    </xf>
    <xf numFmtId="0" fontId="6" fillId="2" borderId="0" xfId="0" applyFont="1" applyFill="1" applyAlignment="1" applyProtection="1">
      <alignment horizontal="center"/>
    </xf>
    <xf numFmtId="0" fontId="6" fillId="2" borderId="5" xfId="0" applyFont="1" applyFill="1" applyBorder="1" applyAlignment="1" applyProtection="1">
      <alignment horizontal="center"/>
    </xf>
    <xf numFmtId="164" fontId="5" fillId="6" borderId="3" xfId="0" applyNumberFormat="1" applyFont="1" applyFill="1" applyBorder="1" applyAlignment="1" applyProtection="1">
      <alignment horizontal="center"/>
    </xf>
    <xf numFmtId="0" fontId="0" fillId="0" borderId="0" xfId="0" applyFont="1" applyAlignment="1" applyProtection="1"/>
    <xf numFmtId="0" fontId="0" fillId="0" borderId="0" xfId="0" applyProtection="1"/>
    <xf numFmtId="0" fontId="1" fillId="0" borderId="0" xfId="0" applyFont="1" applyAlignment="1" applyProtection="1">
      <alignment textRotation="90" wrapText="1"/>
    </xf>
    <xf numFmtId="0" fontId="7" fillId="0" borderId="0" xfId="0" applyNumberFormat="1" applyFont="1" applyAlignment="1" applyProtection="1"/>
    <xf numFmtId="0" fontId="1" fillId="0" borderId="0" xfId="0" applyFont="1" applyAlignment="1" applyProtection="1">
      <alignment horizontal="center" wrapText="1"/>
    </xf>
    <xf numFmtId="0" fontId="9" fillId="4" borderId="1" xfId="0" applyFont="1" applyFill="1" applyBorder="1" applyAlignment="1" applyProtection="1">
      <alignment vertical="center"/>
    </xf>
    <xf numFmtId="0" fontId="13" fillId="9" borderId="1" xfId="0" applyFont="1" applyFill="1" applyBorder="1" applyAlignment="1" applyProtection="1">
      <alignment horizontal="center"/>
    </xf>
    <xf numFmtId="2" fontId="9" fillId="4" borderId="1" xfId="0" applyNumberFormat="1" applyFont="1" applyFill="1" applyBorder="1" applyAlignment="1" applyProtection="1">
      <alignment vertical="center"/>
    </xf>
    <xf numFmtId="0" fontId="8" fillId="9" borderId="1" xfId="0" quotePrefix="1" applyFont="1" applyFill="1" applyBorder="1" applyAlignment="1" applyProtection="1">
      <alignment horizontal="left" vertical="center" wrapText="1"/>
    </xf>
    <xf numFmtId="0" fontId="1" fillId="7" borderId="1" xfId="0" applyFont="1" applyFill="1" applyBorder="1" applyAlignment="1" applyProtection="1">
      <alignment vertical="center"/>
    </xf>
    <xf numFmtId="0" fontId="13" fillId="0" borderId="1" xfId="0" applyFont="1" applyFill="1" applyBorder="1" applyAlignment="1" applyProtection="1">
      <alignment horizontal="center"/>
    </xf>
    <xf numFmtId="0" fontId="8" fillId="0" borderId="1" xfId="0" quotePrefix="1" applyFont="1" applyFill="1" applyBorder="1" applyAlignment="1" applyProtection="1">
      <alignment vertical="center" wrapText="1"/>
    </xf>
    <xf numFmtId="0" fontId="8" fillId="9" borderId="1" xfId="0" applyFont="1" applyFill="1" applyBorder="1" applyAlignment="1" applyProtection="1">
      <alignment vertical="center" wrapText="1"/>
    </xf>
    <xf numFmtId="0" fontId="13" fillId="0" borderId="11" xfId="0" applyFont="1" applyFill="1" applyBorder="1" applyAlignment="1" applyProtection="1">
      <alignment horizontal="center"/>
    </xf>
    <xf numFmtId="0" fontId="8" fillId="0" borderId="0" xfId="0" quotePrefix="1" applyFont="1" applyFill="1" applyAlignment="1" applyProtection="1">
      <alignment vertical="center" wrapText="1"/>
    </xf>
    <xf numFmtId="0" fontId="8" fillId="0" borderId="0" xfId="0" applyFont="1" applyFill="1" applyAlignment="1" applyProtection="1">
      <alignment vertical="center" wrapText="1"/>
    </xf>
    <xf numFmtId="0" fontId="8" fillId="9" borderId="1" xfId="0" quotePrefix="1" applyFont="1" applyFill="1" applyBorder="1" applyAlignment="1" applyProtection="1">
      <alignment vertical="center" wrapText="1"/>
    </xf>
    <xf numFmtId="0" fontId="9" fillId="4" borderId="0" xfId="0" applyFont="1" applyFill="1" applyBorder="1" applyAlignment="1" applyProtection="1">
      <alignment vertical="center"/>
    </xf>
    <xf numFmtId="0" fontId="13" fillId="9" borderId="8" xfId="0" applyFont="1" applyFill="1" applyBorder="1" applyAlignment="1" applyProtection="1">
      <alignment horizontal="center"/>
    </xf>
    <xf numFmtId="164" fontId="0" fillId="0" borderId="0" xfId="0" applyNumberFormat="1" applyProtection="1"/>
    <xf numFmtId="2" fontId="1" fillId="7" borderId="1" xfId="0" applyNumberFormat="1" applyFont="1" applyFill="1" applyBorder="1" applyAlignment="1" applyProtection="1">
      <alignment vertical="center"/>
    </xf>
    <xf numFmtId="0" fontId="0" fillId="0" borderId="0" xfId="0" applyAlignment="1" applyProtection="1">
      <alignment horizontal="center"/>
    </xf>
    <xf numFmtId="0" fontId="10" fillId="10" borderId="0" xfId="0" applyFont="1" applyFill="1" applyAlignment="1" applyProtection="1">
      <alignment horizontal="center" textRotation="90"/>
    </xf>
    <xf numFmtId="0" fontId="1" fillId="12" borderId="12" xfId="0" applyFont="1" applyFill="1" applyBorder="1" applyAlignment="1" applyProtection="1">
      <alignment horizontal="center" vertical="center"/>
    </xf>
    <xf numFmtId="0" fontId="1" fillId="12" borderId="1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164" fontId="2" fillId="0" borderId="13" xfId="0" applyNumberFormat="1" applyFont="1" applyBorder="1" applyAlignment="1" applyProtection="1">
      <alignment horizontal="center" vertical="center"/>
    </xf>
    <xf numFmtId="164" fontId="2" fillId="0" borderId="7" xfId="0" applyNumberFormat="1" applyFont="1" applyBorder="1" applyAlignment="1" applyProtection="1">
      <alignment horizontal="center" vertical="center"/>
    </xf>
    <xf numFmtId="0" fontId="1" fillId="12" borderId="14" xfId="0" applyFont="1" applyFill="1" applyBorder="1" applyAlignment="1" applyProtection="1">
      <alignment horizontal="center" vertical="center"/>
    </xf>
    <xf numFmtId="0" fontId="1" fillId="12" borderId="13" xfId="0" applyFont="1" applyFill="1" applyBorder="1" applyAlignment="1" applyProtection="1">
      <alignment horizontal="center" vertical="center"/>
    </xf>
    <xf numFmtId="0" fontId="4" fillId="3" borderId="0" xfId="0" applyFont="1" applyFill="1" applyAlignment="1" applyProtection="1">
      <alignment vertical="center" textRotation="90" wrapText="1"/>
    </xf>
    <xf numFmtId="0" fontId="14" fillId="0" borderId="0" xfId="0" applyFont="1" applyAlignment="1" applyProtection="1">
      <alignment textRotation="90"/>
    </xf>
    <xf numFmtId="0" fontId="10" fillId="0" borderId="0" xfId="0" applyFont="1" applyAlignment="1" applyProtection="1">
      <alignment textRotation="90"/>
    </xf>
    <xf numFmtId="0" fontId="4" fillId="5" borderId="0" xfId="0" applyFont="1" applyFill="1" applyAlignment="1" applyProtection="1">
      <alignment vertical="center" textRotation="90" wrapText="1"/>
    </xf>
    <xf numFmtId="164" fontId="5" fillId="6" borderId="3" xfId="0" applyNumberFormat="1" applyFont="1" applyFill="1" applyBorder="1" applyAlignment="1" applyProtection="1">
      <alignment horizontal="center"/>
    </xf>
    <xf numFmtId="164" fontId="5" fillId="6" borderId="4" xfId="0" applyNumberFormat="1" applyFont="1" applyFill="1" applyBorder="1" applyAlignment="1" applyProtection="1">
      <alignment horizontal="center"/>
    </xf>
    <xf numFmtId="164" fontId="11" fillId="6" borderId="2" xfId="0" applyNumberFormat="1" applyFont="1" applyFill="1" applyBorder="1" applyAlignment="1" applyProtection="1">
      <alignment horizontal="left"/>
    </xf>
    <xf numFmtId="164" fontId="11" fillId="6" borderId="4" xfId="0" applyNumberFormat="1" applyFont="1" applyFill="1" applyBorder="1" applyAlignment="1" applyProtection="1">
      <alignment horizontal="left"/>
    </xf>
    <xf numFmtId="0" fontId="6" fillId="2" borderId="0" xfId="0" applyFont="1" applyFill="1" applyAlignment="1" applyProtection="1">
      <alignment horizontal="center"/>
    </xf>
    <xf numFmtId="0" fontId="7" fillId="0" borderId="0" xfId="0" applyFont="1" applyAlignment="1" applyProtection="1">
      <alignment horizontal="center"/>
    </xf>
    <xf numFmtId="0" fontId="12" fillId="0" borderId="0" xfId="0" applyFont="1" applyAlignment="1" applyProtection="1"/>
    <xf numFmtId="0" fontId="7" fillId="0" borderId="7" xfId="0" applyNumberFormat="1" applyFont="1" applyBorder="1" applyAlignment="1" applyProtection="1">
      <alignment horizontal="center"/>
    </xf>
    <xf numFmtId="164" fontId="2" fillId="0" borderId="8" xfId="0" applyNumberFormat="1" applyFont="1" applyBorder="1" applyAlignment="1" applyProtection="1">
      <alignment horizontal="center" vertical="center"/>
    </xf>
    <xf numFmtId="164" fontId="2" fillId="0" borderId="9" xfId="0" applyNumberFormat="1" applyFont="1" applyBorder="1" applyAlignment="1" applyProtection="1">
      <alignment horizontal="center" vertical="center"/>
    </xf>
    <xf numFmtId="164" fontId="2" fillId="0" borderId="10" xfId="0" applyNumberFormat="1" applyFont="1" applyBorder="1" applyAlignment="1" applyProtection="1">
      <alignment horizontal="center" vertical="center"/>
    </xf>
    <xf numFmtId="0" fontId="6" fillId="13" borderId="0" xfId="0" applyFont="1" applyFill="1" applyAlignment="1" applyProtection="1">
      <alignment horizontal="center"/>
    </xf>
  </cellXfs>
  <cellStyles count="1">
    <cellStyle name="Normal" xfId="0" builtinId="0"/>
  </cellStyles>
  <dxfs count="0"/>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abSelected="1" zoomScale="75" zoomScaleNormal="75" workbookViewId="0">
      <selection activeCell="J9" sqref="J9"/>
    </sheetView>
  </sheetViews>
  <sheetFormatPr baseColWidth="10" defaultRowHeight="15" x14ac:dyDescent="0.25"/>
  <cols>
    <col min="1" max="1" width="5" customWidth="1"/>
    <col min="2" max="2" width="7.140625" customWidth="1"/>
    <col min="3" max="6" width="35.7109375" customWidth="1"/>
    <col min="7" max="7" width="9.85546875" customWidth="1"/>
    <col min="8" max="8" width="10.7109375" customWidth="1"/>
    <col min="9" max="9" width="15.28515625" bestFit="1" customWidth="1"/>
    <col min="10" max="10" width="53" customWidth="1"/>
  </cols>
  <sheetData>
    <row r="1" spans="1:10" x14ac:dyDescent="0.25">
      <c r="A1" s="33" t="s">
        <v>121</v>
      </c>
      <c r="B1" s="33"/>
      <c r="C1" s="33"/>
      <c r="D1" s="33"/>
      <c r="E1" s="33"/>
      <c r="F1" s="33"/>
      <c r="G1" s="33"/>
      <c r="H1" s="33"/>
      <c r="I1" s="33"/>
      <c r="J1" s="33"/>
    </row>
    <row r="2" spans="1:10" ht="21" customHeight="1" x14ac:dyDescent="0.25">
      <c r="A2" s="53" t="s">
        <v>7</v>
      </c>
      <c r="B2" s="53"/>
      <c r="C2" s="53"/>
      <c r="D2" s="53"/>
      <c r="E2" s="53"/>
      <c r="F2" s="53"/>
      <c r="G2" s="53"/>
      <c r="H2" s="53"/>
      <c r="I2" s="53"/>
      <c r="J2" s="53"/>
    </row>
    <row r="3" spans="1:10" ht="21" customHeight="1" thickBot="1" x14ac:dyDescent="0.3">
      <c r="A3" s="60" t="s">
        <v>126</v>
      </c>
      <c r="B3" s="60"/>
      <c r="C3" s="60"/>
      <c r="D3" s="60"/>
      <c r="E3" s="60"/>
      <c r="F3" s="60"/>
      <c r="G3" s="60"/>
      <c r="H3" s="60"/>
      <c r="I3" s="60"/>
      <c r="J3" s="60"/>
    </row>
    <row r="4" spans="1:10" ht="21" customHeight="1" thickBot="1" x14ac:dyDescent="0.3">
      <c r="A4" s="9"/>
      <c r="B4" s="9"/>
      <c r="C4" s="10" t="s">
        <v>14</v>
      </c>
      <c r="D4" s="10" t="s">
        <v>15</v>
      </c>
      <c r="E4" s="10" t="s">
        <v>9</v>
      </c>
      <c r="F4" s="9"/>
      <c r="G4" s="9"/>
      <c r="H4" s="9"/>
      <c r="I4" s="9"/>
      <c r="J4" s="9"/>
    </row>
    <row r="5" spans="1:10" ht="21" customHeight="1" thickBot="1" x14ac:dyDescent="0.35">
      <c r="A5" s="9"/>
      <c r="B5" s="9"/>
      <c r="C5" s="1"/>
      <c r="D5" s="1"/>
      <c r="E5" s="2"/>
      <c r="F5" s="49" t="s">
        <v>8</v>
      </c>
      <c r="G5" s="50"/>
      <c r="H5" s="11"/>
      <c r="I5" s="51">
        <f>SUM(I8:I41)</f>
        <v>10</v>
      </c>
      <c r="J5" s="52"/>
    </row>
    <row r="6" spans="1:10" ht="18" customHeight="1" x14ac:dyDescent="0.25">
      <c r="A6" s="12"/>
      <c r="B6" s="13"/>
      <c r="C6" s="54" t="s">
        <v>17</v>
      </c>
      <c r="D6" s="55"/>
      <c r="E6" s="55"/>
      <c r="F6" s="55"/>
      <c r="G6" s="12"/>
      <c r="H6" s="12"/>
      <c r="I6" s="13"/>
      <c r="J6" s="13"/>
    </row>
    <row r="7" spans="1:10" ht="38.25" customHeight="1" x14ac:dyDescent="0.25">
      <c r="A7" s="12"/>
      <c r="B7" s="14" t="s">
        <v>0</v>
      </c>
      <c r="C7" s="15"/>
      <c r="D7" s="56" t="s">
        <v>16</v>
      </c>
      <c r="E7" s="56"/>
      <c r="F7" s="15"/>
      <c r="G7" s="14" t="s">
        <v>122</v>
      </c>
      <c r="H7" s="14" t="s">
        <v>51</v>
      </c>
      <c r="I7" s="14" t="s">
        <v>52</v>
      </c>
      <c r="J7" s="16" t="s">
        <v>10</v>
      </c>
    </row>
    <row r="8" spans="1:10" ht="15" customHeight="1" x14ac:dyDescent="0.25">
      <c r="A8" s="45" t="s">
        <v>1</v>
      </c>
      <c r="B8" s="17"/>
      <c r="C8" s="18">
        <v>3</v>
      </c>
      <c r="D8" s="18">
        <v>2</v>
      </c>
      <c r="E8" s="18">
        <v>1</v>
      </c>
      <c r="F8" s="18">
        <v>0</v>
      </c>
      <c r="G8" s="35"/>
      <c r="H8" s="36"/>
      <c r="I8" s="57">
        <f>SUM(H9:H11)</f>
        <v>0.5</v>
      </c>
      <c r="J8" s="7"/>
    </row>
    <row r="9" spans="1:10" ht="48" x14ac:dyDescent="0.25">
      <c r="A9" s="45"/>
      <c r="B9" s="19">
        <f>5/3</f>
        <v>1.6666666666666667</v>
      </c>
      <c r="C9" s="20" t="s">
        <v>58</v>
      </c>
      <c r="D9" s="20" t="s">
        <v>94</v>
      </c>
      <c r="E9" s="20" t="s">
        <v>92</v>
      </c>
      <c r="F9" s="20" t="s">
        <v>93</v>
      </c>
      <c r="G9" s="3">
        <v>3</v>
      </c>
      <c r="H9" s="32">
        <f>G9*B9/30</f>
        <v>0.16666666666666666</v>
      </c>
      <c r="I9" s="58"/>
      <c r="J9" s="4"/>
    </row>
    <row r="10" spans="1:10" ht="24" x14ac:dyDescent="0.25">
      <c r="A10" s="45"/>
      <c r="B10" s="19">
        <f t="shared" ref="B10:B11" si="0">5/3</f>
        <v>1.6666666666666667</v>
      </c>
      <c r="C10" s="20" t="s">
        <v>95</v>
      </c>
      <c r="D10" s="20" t="s">
        <v>96</v>
      </c>
      <c r="E10" s="20" t="s">
        <v>97</v>
      </c>
      <c r="F10" s="20" t="s">
        <v>98</v>
      </c>
      <c r="G10" s="3">
        <v>3</v>
      </c>
      <c r="H10" s="32">
        <f>G10*B10/30</f>
        <v>0.16666666666666666</v>
      </c>
      <c r="I10" s="58"/>
      <c r="J10" s="4"/>
    </row>
    <row r="11" spans="1:10" ht="60" x14ac:dyDescent="0.25">
      <c r="A11" s="47"/>
      <c r="B11" s="19">
        <f t="shared" si="0"/>
        <v>1.6666666666666667</v>
      </c>
      <c r="C11" s="20" t="s">
        <v>59</v>
      </c>
      <c r="D11" s="20" t="s">
        <v>60</v>
      </c>
      <c r="E11" s="20" t="s">
        <v>61</v>
      </c>
      <c r="F11" s="20" t="s">
        <v>62</v>
      </c>
      <c r="G11" s="3">
        <v>3</v>
      </c>
      <c r="H11" s="32">
        <f>G11*B11/30</f>
        <v>0.16666666666666666</v>
      </c>
      <c r="I11" s="59"/>
      <c r="J11" s="4"/>
    </row>
    <row r="12" spans="1:10" x14ac:dyDescent="0.25">
      <c r="A12" s="48" t="s">
        <v>2</v>
      </c>
      <c r="B12" s="17"/>
      <c r="C12" s="22">
        <v>3</v>
      </c>
      <c r="D12" s="22">
        <v>2</v>
      </c>
      <c r="E12" s="22">
        <v>1</v>
      </c>
      <c r="F12" s="22">
        <v>0</v>
      </c>
      <c r="G12" s="39"/>
      <c r="H12" s="40"/>
      <c r="I12" s="38">
        <f>SUM(H13:H16)</f>
        <v>2</v>
      </c>
      <c r="J12" s="8"/>
    </row>
    <row r="13" spans="1:10" ht="120" x14ac:dyDescent="0.25">
      <c r="A13" s="48"/>
      <c r="B13" s="19">
        <f>20/4</f>
        <v>5</v>
      </c>
      <c r="C13" s="23" t="s">
        <v>123</v>
      </c>
      <c r="D13" s="23" t="s">
        <v>124</v>
      </c>
      <c r="E13" s="23" t="s">
        <v>125</v>
      </c>
      <c r="F13" s="23" t="s">
        <v>91</v>
      </c>
      <c r="G13" s="3">
        <v>3</v>
      </c>
      <c r="H13" s="21">
        <f>G13*B13/30</f>
        <v>0.5</v>
      </c>
      <c r="I13" s="38"/>
      <c r="J13" s="6"/>
    </row>
    <row r="14" spans="1:10" ht="180" x14ac:dyDescent="0.25">
      <c r="A14" s="48"/>
      <c r="B14" s="19">
        <f t="shared" ref="B14:B16" si="1">20/4</f>
        <v>5</v>
      </c>
      <c r="C14" s="23" t="s">
        <v>53</v>
      </c>
      <c r="D14" s="23" t="s">
        <v>99</v>
      </c>
      <c r="E14" s="23" t="s">
        <v>54</v>
      </c>
      <c r="F14" s="23" t="s">
        <v>55</v>
      </c>
      <c r="G14" s="3">
        <v>3</v>
      </c>
      <c r="H14" s="21">
        <f>G14*B14/30</f>
        <v>0.5</v>
      </c>
      <c r="I14" s="38"/>
      <c r="J14" s="6"/>
    </row>
    <row r="15" spans="1:10" ht="192" x14ac:dyDescent="0.25">
      <c r="A15" s="48"/>
      <c r="B15" s="19">
        <f t="shared" si="1"/>
        <v>5</v>
      </c>
      <c r="C15" s="23" t="s">
        <v>63</v>
      </c>
      <c r="D15" s="23" t="s">
        <v>64</v>
      </c>
      <c r="E15" s="23" t="s">
        <v>65</v>
      </c>
      <c r="F15" s="23" t="s">
        <v>66</v>
      </c>
      <c r="G15" s="3">
        <v>3</v>
      </c>
      <c r="H15" s="21">
        <f>G15*B15/30</f>
        <v>0.5</v>
      </c>
      <c r="I15" s="38"/>
      <c r="J15" s="6"/>
    </row>
    <row r="16" spans="1:10" ht="216" x14ac:dyDescent="0.25">
      <c r="A16" s="48"/>
      <c r="B16" s="19">
        <f t="shared" si="1"/>
        <v>5</v>
      </c>
      <c r="C16" s="23" t="s">
        <v>67</v>
      </c>
      <c r="D16" s="23" t="s">
        <v>68</v>
      </c>
      <c r="E16" s="23" t="s">
        <v>69</v>
      </c>
      <c r="F16" s="23" t="s">
        <v>70</v>
      </c>
      <c r="G16" s="3">
        <v>3</v>
      </c>
      <c r="H16" s="21">
        <f>G16*B16/30</f>
        <v>0.5</v>
      </c>
      <c r="I16" s="38"/>
      <c r="J16" s="6"/>
    </row>
    <row r="17" spans="1:10" x14ac:dyDescent="0.25">
      <c r="A17" s="45" t="s">
        <v>3</v>
      </c>
      <c r="B17" s="17"/>
      <c r="C17" s="18">
        <v>3</v>
      </c>
      <c r="D17" s="18">
        <v>2</v>
      </c>
      <c r="E17" s="18">
        <v>1</v>
      </c>
      <c r="F17" s="18">
        <v>0</v>
      </c>
      <c r="G17" s="35"/>
      <c r="H17" s="36"/>
      <c r="I17" s="37">
        <f>SUM(H18:H21)</f>
        <v>2</v>
      </c>
      <c r="J17" s="8"/>
    </row>
    <row r="18" spans="1:10" ht="144" x14ac:dyDescent="0.25">
      <c r="A18" s="45"/>
      <c r="B18" s="19">
        <f>20/4</f>
        <v>5</v>
      </c>
      <c r="C18" s="24" t="s">
        <v>71</v>
      </c>
      <c r="D18" s="24" t="s">
        <v>72</v>
      </c>
      <c r="E18" s="24" t="s">
        <v>73</v>
      </c>
      <c r="F18" s="24" t="s">
        <v>74</v>
      </c>
      <c r="G18" s="3">
        <v>3</v>
      </c>
      <c r="H18" s="21">
        <f>G18*B18/30</f>
        <v>0.5</v>
      </c>
      <c r="I18" s="37"/>
      <c r="J18" s="6"/>
    </row>
    <row r="19" spans="1:10" ht="144" x14ac:dyDescent="0.25">
      <c r="A19" s="45"/>
      <c r="B19" s="19">
        <f t="shared" ref="B19:B21" si="2">20/4</f>
        <v>5</v>
      </c>
      <c r="C19" s="24" t="s">
        <v>75</v>
      </c>
      <c r="D19" s="24" t="s">
        <v>76</v>
      </c>
      <c r="E19" s="24" t="s">
        <v>77</v>
      </c>
      <c r="F19" s="24" t="s">
        <v>78</v>
      </c>
      <c r="G19" s="3">
        <v>3</v>
      </c>
      <c r="H19" s="21">
        <f>G19*B19/30</f>
        <v>0.5</v>
      </c>
      <c r="I19" s="37"/>
      <c r="J19" s="6"/>
    </row>
    <row r="20" spans="1:10" ht="84" x14ac:dyDescent="0.25">
      <c r="A20" s="45"/>
      <c r="B20" s="19">
        <f t="shared" si="2"/>
        <v>5</v>
      </c>
      <c r="C20" s="24" t="s">
        <v>19</v>
      </c>
      <c r="D20" s="24" t="s">
        <v>20</v>
      </c>
      <c r="E20" s="24" t="s">
        <v>21</v>
      </c>
      <c r="F20" s="24" t="s">
        <v>22</v>
      </c>
      <c r="G20" s="3">
        <v>3</v>
      </c>
      <c r="H20" s="21">
        <f>G20*B20/30</f>
        <v>0.5</v>
      </c>
      <c r="I20" s="37"/>
      <c r="J20" s="6"/>
    </row>
    <row r="21" spans="1:10" ht="84" x14ac:dyDescent="0.25">
      <c r="A21" s="47"/>
      <c r="B21" s="19">
        <f t="shared" si="2"/>
        <v>5</v>
      </c>
      <c r="C21" s="24" t="s">
        <v>86</v>
      </c>
      <c r="D21" s="24" t="s">
        <v>23</v>
      </c>
      <c r="E21" s="24" t="s">
        <v>24</v>
      </c>
      <c r="F21" s="24" t="s">
        <v>25</v>
      </c>
      <c r="G21" s="3">
        <v>3</v>
      </c>
      <c r="H21" s="21">
        <f>G21*B21/30</f>
        <v>0.5</v>
      </c>
      <c r="I21" s="37"/>
      <c r="J21" s="6"/>
    </row>
    <row r="22" spans="1:10" x14ac:dyDescent="0.25">
      <c r="A22" s="48" t="s">
        <v>4</v>
      </c>
      <c r="B22" s="17"/>
      <c r="C22" s="25">
        <v>3</v>
      </c>
      <c r="D22" s="22">
        <v>2</v>
      </c>
      <c r="E22" s="22">
        <v>1</v>
      </c>
      <c r="F22" s="22">
        <v>0</v>
      </c>
      <c r="G22" s="39"/>
      <c r="H22" s="40"/>
      <c r="I22" s="37">
        <f>H23</f>
        <v>0.5</v>
      </c>
      <c r="J22" s="8"/>
    </row>
    <row r="23" spans="1:10" ht="60" x14ac:dyDescent="0.25">
      <c r="A23" s="47"/>
      <c r="B23" s="17">
        <v>5</v>
      </c>
      <c r="C23" s="26" t="s">
        <v>85</v>
      </c>
      <c r="D23" s="26" t="s">
        <v>11</v>
      </c>
      <c r="E23" s="26" t="s">
        <v>12</v>
      </c>
      <c r="F23" s="27" t="s">
        <v>13</v>
      </c>
      <c r="G23" s="3">
        <v>3</v>
      </c>
      <c r="H23" s="21">
        <f>G23*B23/30</f>
        <v>0.5</v>
      </c>
      <c r="I23" s="37"/>
      <c r="J23" s="6"/>
    </row>
    <row r="24" spans="1:10" x14ac:dyDescent="0.25">
      <c r="A24" s="45" t="s">
        <v>5</v>
      </c>
      <c r="B24" s="17"/>
      <c r="C24" s="18">
        <v>3</v>
      </c>
      <c r="D24" s="18">
        <v>2</v>
      </c>
      <c r="E24" s="18">
        <v>1</v>
      </c>
      <c r="F24" s="18">
        <v>0</v>
      </c>
      <c r="G24" s="35"/>
      <c r="H24" s="36"/>
      <c r="I24" s="38">
        <f>SUM(H25:H27)</f>
        <v>1.5</v>
      </c>
      <c r="J24" s="8"/>
    </row>
    <row r="25" spans="1:10" ht="168" x14ac:dyDescent="0.25">
      <c r="A25" s="45"/>
      <c r="B25" s="17">
        <f>15/3</f>
        <v>5</v>
      </c>
      <c r="C25" s="28" t="s">
        <v>79</v>
      </c>
      <c r="D25" s="28" t="s">
        <v>80</v>
      </c>
      <c r="E25" s="28" t="s">
        <v>81</v>
      </c>
      <c r="F25" s="28" t="s">
        <v>82</v>
      </c>
      <c r="G25" s="3">
        <v>3</v>
      </c>
      <c r="H25" s="21">
        <f>G25*B25/30</f>
        <v>0.5</v>
      </c>
      <c r="I25" s="38"/>
      <c r="J25" s="6"/>
    </row>
    <row r="26" spans="1:10" ht="192" x14ac:dyDescent="0.25">
      <c r="A26" s="45"/>
      <c r="B26" s="17">
        <f t="shared" ref="B26:B27" si="3">15/3</f>
        <v>5</v>
      </c>
      <c r="C26" s="28" t="s">
        <v>26</v>
      </c>
      <c r="D26" s="28" t="s">
        <v>27</v>
      </c>
      <c r="E26" s="28" t="s">
        <v>28</v>
      </c>
      <c r="F26" s="28" t="s">
        <v>29</v>
      </c>
      <c r="G26" s="3">
        <v>3</v>
      </c>
      <c r="H26" s="21">
        <f>G26*B26/30</f>
        <v>0.5</v>
      </c>
      <c r="I26" s="38"/>
      <c r="J26" s="6"/>
    </row>
    <row r="27" spans="1:10" ht="48" x14ac:dyDescent="0.25">
      <c r="A27" s="47"/>
      <c r="B27" s="17">
        <f t="shared" si="3"/>
        <v>5</v>
      </c>
      <c r="C27" s="28" t="s">
        <v>83</v>
      </c>
      <c r="D27" s="28" t="s">
        <v>30</v>
      </c>
      <c r="E27" s="28" t="s">
        <v>31</v>
      </c>
      <c r="F27" s="28" t="s">
        <v>32</v>
      </c>
      <c r="G27" s="3">
        <v>3</v>
      </c>
      <c r="H27" s="21">
        <f>G27*B27/30</f>
        <v>0.5</v>
      </c>
      <c r="I27" s="38"/>
      <c r="J27" s="6"/>
    </row>
    <row r="28" spans="1:10" ht="15" customHeight="1" x14ac:dyDescent="0.25">
      <c r="A28" s="45" t="s">
        <v>18</v>
      </c>
      <c r="B28" s="17"/>
      <c r="C28" s="22">
        <v>3</v>
      </c>
      <c r="D28" s="22">
        <v>2</v>
      </c>
      <c r="E28" s="22">
        <v>1</v>
      </c>
      <c r="F28" s="22">
        <v>0</v>
      </c>
      <c r="G28" s="39"/>
      <c r="H28" s="40"/>
      <c r="I28" s="38">
        <f>SUM(H29:H33)</f>
        <v>1.5</v>
      </c>
      <c r="J28" s="8"/>
    </row>
    <row r="29" spans="1:10" ht="48" x14ac:dyDescent="0.25">
      <c r="A29" s="45"/>
      <c r="B29" s="17">
        <f>15/5</f>
        <v>3</v>
      </c>
      <c r="C29" s="23" t="s">
        <v>33</v>
      </c>
      <c r="D29" s="23" t="s">
        <v>34</v>
      </c>
      <c r="E29" s="23" t="s">
        <v>35</v>
      </c>
      <c r="F29" s="23" t="s">
        <v>36</v>
      </c>
      <c r="G29" s="3">
        <v>3</v>
      </c>
      <c r="H29" s="21">
        <f>G29*B29/30</f>
        <v>0.3</v>
      </c>
      <c r="I29" s="38"/>
      <c r="J29" s="6"/>
    </row>
    <row r="30" spans="1:10" ht="48" x14ac:dyDescent="0.25">
      <c r="A30" s="45"/>
      <c r="B30" s="17">
        <f t="shared" ref="B30:B33" si="4">15/5</f>
        <v>3</v>
      </c>
      <c r="C30" s="23" t="s">
        <v>37</v>
      </c>
      <c r="D30" s="23" t="s">
        <v>38</v>
      </c>
      <c r="E30" s="23" t="s">
        <v>39</v>
      </c>
      <c r="F30" s="23" t="s">
        <v>36</v>
      </c>
      <c r="G30" s="3">
        <v>3</v>
      </c>
      <c r="H30" s="21">
        <f>G30*B30/30</f>
        <v>0.3</v>
      </c>
      <c r="I30" s="38"/>
      <c r="J30" s="6"/>
    </row>
    <row r="31" spans="1:10" ht="60" x14ac:dyDescent="0.25">
      <c r="A31" s="45"/>
      <c r="B31" s="17">
        <f t="shared" si="4"/>
        <v>3</v>
      </c>
      <c r="C31" s="23" t="s">
        <v>41</v>
      </c>
      <c r="D31" s="23" t="s">
        <v>42</v>
      </c>
      <c r="E31" s="23" t="s">
        <v>43</v>
      </c>
      <c r="F31" s="23" t="s">
        <v>40</v>
      </c>
      <c r="G31" s="3">
        <v>3</v>
      </c>
      <c r="H31" s="21">
        <f>G31*B31/30</f>
        <v>0.3</v>
      </c>
      <c r="I31" s="38"/>
      <c r="J31" s="6"/>
    </row>
    <row r="32" spans="1:10" ht="84" x14ac:dyDescent="0.25">
      <c r="A32" s="45"/>
      <c r="B32" s="17">
        <f t="shared" si="4"/>
        <v>3</v>
      </c>
      <c r="C32" s="23" t="s">
        <v>45</v>
      </c>
      <c r="D32" s="23" t="s">
        <v>46</v>
      </c>
      <c r="E32" s="23" t="s">
        <v>47</v>
      </c>
      <c r="F32" s="23" t="s">
        <v>44</v>
      </c>
      <c r="G32" s="3">
        <v>3</v>
      </c>
      <c r="H32" s="21">
        <f>G32*B32/30</f>
        <v>0.3</v>
      </c>
      <c r="I32" s="38"/>
      <c r="J32" s="6"/>
    </row>
    <row r="33" spans="1:10" ht="84" x14ac:dyDescent="0.25">
      <c r="A33" s="46"/>
      <c r="B33" s="17">
        <f t="shared" si="4"/>
        <v>3</v>
      </c>
      <c r="C33" s="23" t="s">
        <v>84</v>
      </c>
      <c r="D33" s="23" t="s">
        <v>48</v>
      </c>
      <c r="E33" s="23" t="s">
        <v>49</v>
      </c>
      <c r="F33" s="23" t="s">
        <v>50</v>
      </c>
      <c r="G33" s="3">
        <v>3</v>
      </c>
      <c r="H33" s="21">
        <f>G33*B33/30</f>
        <v>0.3</v>
      </c>
      <c r="I33" s="38"/>
      <c r="J33" s="6"/>
    </row>
    <row r="34" spans="1:10" x14ac:dyDescent="0.25">
      <c r="A34" s="45" t="s">
        <v>6</v>
      </c>
      <c r="B34" s="17"/>
      <c r="C34" s="18">
        <v>3</v>
      </c>
      <c r="D34" s="18">
        <v>2</v>
      </c>
      <c r="E34" s="18">
        <v>1</v>
      </c>
      <c r="F34" s="18">
        <v>0</v>
      </c>
      <c r="G34" s="35"/>
      <c r="H34" s="36"/>
      <c r="I34" s="38">
        <f>SUM(H35:H39)</f>
        <v>1.5</v>
      </c>
      <c r="J34" s="8"/>
    </row>
    <row r="35" spans="1:10" ht="144" x14ac:dyDescent="0.25">
      <c r="A35" s="45"/>
      <c r="B35" s="17">
        <f>15/5</f>
        <v>3</v>
      </c>
      <c r="C35" s="24" t="s">
        <v>100</v>
      </c>
      <c r="D35" s="24" t="s">
        <v>101</v>
      </c>
      <c r="E35" s="24" t="s">
        <v>102</v>
      </c>
      <c r="F35" s="24" t="s">
        <v>103</v>
      </c>
      <c r="G35" s="3">
        <v>3</v>
      </c>
      <c r="H35" s="21">
        <f>G35*B35/30</f>
        <v>0.3</v>
      </c>
      <c r="I35" s="38"/>
      <c r="J35" s="6"/>
    </row>
    <row r="36" spans="1:10" ht="60" x14ac:dyDescent="0.25">
      <c r="A36" s="45"/>
      <c r="B36" s="17">
        <f t="shared" ref="B36:B39" si="5">15/5</f>
        <v>3</v>
      </c>
      <c r="C36" s="24" t="s">
        <v>104</v>
      </c>
      <c r="D36" s="24" t="s">
        <v>105</v>
      </c>
      <c r="E36" s="24" t="s">
        <v>106</v>
      </c>
      <c r="F36" s="24" t="s">
        <v>107</v>
      </c>
      <c r="G36" s="3">
        <v>3</v>
      </c>
      <c r="H36" s="21">
        <f>G36*B36/30</f>
        <v>0.3</v>
      </c>
      <c r="I36" s="38"/>
      <c r="J36" s="6"/>
    </row>
    <row r="37" spans="1:10" ht="204" x14ac:dyDescent="0.25">
      <c r="A37" s="45"/>
      <c r="B37" s="17">
        <f t="shared" si="5"/>
        <v>3</v>
      </c>
      <c r="C37" s="24" t="s">
        <v>108</v>
      </c>
      <c r="D37" s="24" t="s">
        <v>109</v>
      </c>
      <c r="E37" s="24" t="s">
        <v>110</v>
      </c>
      <c r="F37" s="24" t="s">
        <v>111</v>
      </c>
      <c r="G37" s="3">
        <v>3</v>
      </c>
      <c r="H37" s="21">
        <f>G37*B37/30</f>
        <v>0.3</v>
      </c>
      <c r="I37" s="38"/>
      <c r="J37" s="6"/>
    </row>
    <row r="38" spans="1:10" ht="180" x14ac:dyDescent="0.25">
      <c r="A38" s="45"/>
      <c r="B38" s="17">
        <f t="shared" si="5"/>
        <v>3</v>
      </c>
      <c r="C38" s="24" t="s">
        <v>112</v>
      </c>
      <c r="D38" s="24" t="s">
        <v>113</v>
      </c>
      <c r="E38" s="24" t="s">
        <v>114</v>
      </c>
      <c r="F38" s="24" t="s">
        <v>115</v>
      </c>
      <c r="G38" s="3">
        <v>3</v>
      </c>
      <c r="H38" s="21">
        <f>G38*B38/30</f>
        <v>0.3</v>
      </c>
      <c r="I38" s="38"/>
      <c r="J38" s="6"/>
    </row>
    <row r="39" spans="1:10" ht="60" x14ac:dyDescent="0.25">
      <c r="A39" s="47"/>
      <c r="B39" s="17">
        <f t="shared" si="5"/>
        <v>3</v>
      </c>
      <c r="C39" s="24" t="s">
        <v>116</v>
      </c>
      <c r="D39" s="24" t="s">
        <v>117</v>
      </c>
      <c r="E39" s="24" t="s">
        <v>118</v>
      </c>
      <c r="F39" s="24" t="s">
        <v>119</v>
      </c>
      <c r="G39" s="3">
        <v>3</v>
      </c>
      <c r="H39" s="21">
        <f>G39*B39/30</f>
        <v>0.3</v>
      </c>
      <c r="I39" s="38"/>
      <c r="J39" s="6"/>
    </row>
    <row r="40" spans="1:10" ht="15.75" customHeight="1" x14ac:dyDescent="0.25">
      <c r="A40" s="34" t="s">
        <v>56</v>
      </c>
      <c r="B40" s="29"/>
      <c r="C40" s="30">
        <v>3</v>
      </c>
      <c r="D40" s="30">
        <v>2</v>
      </c>
      <c r="E40" s="30">
        <v>1</v>
      </c>
      <c r="F40" s="30">
        <v>0</v>
      </c>
      <c r="G40" s="43"/>
      <c r="H40" s="44"/>
      <c r="I40" s="41">
        <f>SUM(H41)</f>
        <v>0.5</v>
      </c>
      <c r="J40" s="8"/>
    </row>
    <row r="41" spans="1:10" ht="61.5" customHeight="1" x14ac:dyDescent="0.25">
      <c r="A41" s="34"/>
      <c r="B41" s="17">
        <v>5</v>
      </c>
      <c r="C41" s="24" t="s">
        <v>88</v>
      </c>
      <c r="D41" s="24" t="s">
        <v>89</v>
      </c>
      <c r="E41" s="24" t="s">
        <v>90</v>
      </c>
      <c r="F41" s="24" t="s">
        <v>87</v>
      </c>
      <c r="G41" s="3">
        <v>3</v>
      </c>
      <c r="H41" s="21">
        <f>G41*B41/30</f>
        <v>0.5</v>
      </c>
      <c r="I41" s="42"/>
      <c r="J41" s="6"/>
    </row>
    <row r="42" spans="1:10" ht="15" customHeight="1" x14ac:dyDescent="0.25">
      <c r="A42" s="12"/>
      <c r="B42" s="12">
        <f>SUM(B8:B41)</f>
        <v>100</v>
      </c>
      <c r="C42" s="12"/>
      <c r="D42" s="12"/>
      <c r="E42" s="12"/>
      <c r="F42" s="13"/>
      <c r="G42" s="13"/>
      <c r="H42" s="13"/>
      <c r="I42" s="31">
        <f>SUM(I8:I41)</f>
        <v>10</v>
      </c>
      <c r="J42" s="13"/>
    </row>
    <row r="44" spans="1:10" x14ac:dyDescent="0.25">
      <c r="C44" s="5" t="s">
        <v>57</v>
      </c>
    </row>
    <row r="49" spans="3:3" x14ac:dyDescent="0.25">
      <c r="C49" t="s">
        <v>120</v>
      </c>
    </row>
  </sheetData>
  <sheetProtection algorithmName="SHA-512" hashValue="BWho43ZD2+vCsCPKSQSIEuclXLKb9yJ8705ecy6DC3nwJe2qSxIuZwFXHhS6tGKw1kIMWJhvFBK78+rBHdcF9Q==" saltValue="mU4tp7pK/RQeaG3BWu00EQ==" spinCount="100000" sheet="1" selectLockedCells="1"/>
  <mergeCells count="31">
    <mergeCell ref="I34:I39"/>
    <mergeCell ref="G28:H28"/>
    <mergeCell ref="A8:A11"/>
    <mergeCell ref="A12:A16"/>
    <mergeCell ref="D7:E7"/>
    <mergeCell ref="I8:I11"/>
    <mergeCell ref="I12:I16"/>
    <mergeCell ref="G8:H8"/>
    <mergeCell ref="G12:H12"/>
    <mergeCell ref="A24:A27"/>
    <mergeCell ref="F5:G5"/>
    <mergeCell ref="I5:J5"/>
    <mergeCell ref="A2:J2"/>
    <mergeCell ref="A3:J3"/>
    <mergeCell ref="C6:F6"/>
    <mergeCell ref="A1:J1"/>
    <mergeCell ref="A40:A41"/>
    <mergeCell ref="G34:H34"/>
    <mergeCell ref="I17:I21"/>
    <mergeCell ref="I24:I27"/>
    <mergeCell ref="I22:I23"/>
    <mergeCell ref="G17:H17"/>
    <mergeCell ref="G22:H22"/>
    <mergeCell ref="G24:H24"/>
    <mergeCell ref="I28:I33"/>
    <mergeCell ref="I40:I41"/>
    <mergeCell ref="G40:H40"/>
    <mergeCell ref="A28:A33"/>
    <mergeCell ref="A34:A39"/>
    <mergeCell ref="A17:A21"/>
    <mergeCell ref="A22:A23"/>
  </mergeCells>
  <pageMargins left="0.70866141732283472" right="0.70866141732283472" top="0.74803149606299213" bottom="0.74803149606299213" header="0.31496062992125984" footer="0.31496062992125984"/>
  <pageSetup paperSize="9" scale="48"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Oviedo</dc:creator>
  <cp:lastModifiedBy>Micaela Isch</cp:lastModifiedBy>
  <cp:lastPrinted>2016-03-23T17:27:40Z</cp:lastPrinted>
  <dcterms:created xsi:type="dcterms:W3CDTF">2015-06-09T13:52:33Z</dcterms:created>
  <dcterms:modified xsi:type="dcterms:W3CDTF">2016-09-20T20:23:34Z</dcterms:modified>
</cp:coreProperties>
</file>