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a.ortiz\Desktop\"/>
    </mc:Choice>
  </mc:AlternateContent>
  <bookViews>
    <workbookView xWindow="0" yWindow="0" windowWidth="20460" windowHeight="7290"/>
  </bookViews>
  <sheets>
    <sheet name="Rubrica TIP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K28" i="1"/>
  <c r="J28" i="1"/>
  <c r="J27" i="1"/>
  <c r="K27" i="1"/>
  <c r="J26" i="1"/>
  <c r="J25" i="1"/>
  <c r="J24" i="1"/>
  <c r="J23" i="1"/>
  <c r="J22" i="1"/>
  <c r="J21" i="1"/>
  <c r="J20" i="1"/>
  <c r="J19" i="1"/>
  <c r="J18" i="1"/>
  <c r="K17" i="1"/>
  <c r="J17" i="1"/>
  <c r="J16" i="1"/>
  <c r="J15" i="1"/>
  <c r="K15" i="1"/>
  <c r="K14" i="1"/>
  <c r="J14" i="1"/>
  <c r="J13" i="1"/>
  <c r="K13" i="1"/>
  <c r="J12" i="1"/>
  <c r="J11" i="1"/>
  <c r="J10" i="1"/>
  <c r="K22" i="1"/>
  <c r="K29" i="1"/>
  <c r="K10" i="1"/>
  <c r="K19" i="1"/>
  <c r="G5" i="1"/>
</calcChain>
</file>

<file path=xl/sharedStrings.xml><?xml version="1.0" encoding="utf-8"?>
<sst xmlns="http://schemas.openxmlformats.org/spreadsheetml/2006/main" count="137" uniqueCount="137">
  <si>
    <t>Rúbrica planes de negocio</t>
  </si>
  <si>
    <t>Trabajo de Titulación</t>
  </si>
  <si>
    <t>Nombre del profesor</t>
  </si>
  <si>
    <t>Nombre del Estudiante</t>
  </si>
  <si>
    <t>Fecha</t>
  </si>
  <si>
    <t>Calificación total /10</t>
  </si>
  <si>
    <r>
      <rPr>
        <b/>
        <sz val="10"/>
        <rFont val="Arial"/>
        <family val="2"/>
      </rPr>
      <t xml:space="preserve">Nota: </t>
    </r>
    <r>
      <rPr>
        <sz val="10"/>
        <rFont val="Arial"/>
        <family val="2"/>
      </rPr>
      <t xml:space="preserve">
Estimados docentes, las celdas que ustedes deben llenar son las que están resaltadas con color verde.
Para la calificación, ustedes únicamente deben llenar las siguientes columnas: "calificación/4" (columna I) y "Justifique con detalle su calificación" (columna L).
El resto de celdas se calculan automáticamente.
Es importante que lean todas las celdas de la matriz, incluidas las de la Columna de "Comentarios Aclaratorios"
</t>
    </r>
    <r>
      <rPr>
        <sz val="10"/>
        <color rgb="FFFF0000"/>
        <rFont val="Arial"/>
        <family val="2"/>
      </rPr>
      <t>Usted puede usar decimales para la calificación</t>
    </r>
  </si>
  <si>
    <t>Análisis  externo</t>
  </si>
  <si>
    <t>Peso / 100</t>
  </si>
  <si>
    <t>Muy Bueno
4</t>
  </si>
  <si>
    <t>Bueno 
3</t>
  </si>
  <si>
    <t>Regular 
2</t>
  </si>
  <si>
    <t>Insuficiente
1</t>
  </si>
  <si>
    <t>No presenta
0</t>
  </si>
  <si>
    <t>Comentarios Aclaratorios</t>
  </si>
  <si>
    <t>Calificación ponderada por subtema</t>
  </si>
  <si>
    <t>Calificación ponderada por tema</t>
  </si>
  <si>
    <t>Justifique con detalle su calificación</t>
  </si>
  <si>
    <t>Análisis Externo</t>
  </si>
  <si>
    <t xml:space="preserve">El estudiante presenta un análisis, con errores leves, de los factores externos que afectan al proyecto, mediante el análisis PEST </t>
  </si>
  <si>
    <t xml:space="preserve">El estudiante presenta un análisis, con errores graves, de los factores externos que afectan al proyecto, mediante el análisis PEST 
</t>
  </si>
  <si>
    <t xml:space="preserve">El estudiante no presenta un análisis de los factores externos que afectan al proyecto. 
</t>
  </si>
  <si>
    <t xml:space="preserve">El estudiante presenta un análisis, con errores leves, sobre la industria en la que se desarrollará el proyecto, mediante el análisis de las fuerzas de PORTER 
</t>
  </si>
  <si>
    <t xml:space="preserve">El estudiante presenta un análisis, con errores graves,  sobre la industria en la que se desarrollará el proyecto, mediante el análisis de las fuerzas de PORTER 
</t>
  </si>
  <si>
    <t xml:space="preserve">El estudiante no presenta un análisis sobre la industria en la que se desarrollará el proyecto
</t>
  </si>
  <si>
    <t xml:space="preserve">El estudiante presenta conclusiones relevantes de las variables analizadas en PEST y PORTER, con base en los resultados de una matriz EFE
</t>
  </si>
  <si>
    <t xml:space="preserve">El estudiante presenta conclusiones medianamente relevantes de las variables analizadas en PEST y PORTER, con base en los resultados de una matriz EFE
</t>
  </si>
  <si>
    <t xml:space="preserve">El estudiante presenta conclusiones poco relevantes de las variables analizadas en PEST y PORTER, con base en los resultados de una matriz EFE
</t>
  </si>
  <si>
    <t xml:space="preserve">El estudiante no presenta conclusiones de las variables analizadas en PEST y PORTER
</t>
  </si>
  <si>
    <t>Análisis del cliente</t>
  </si>
  <si>
    <t xml:space="preserve">El estudiante presenta conclusiones relevantes, resultantes de un análisis estadístico inferencial (correlaciones entre variables, tablas de contingencia, regresiones, u otros) que además se relacionan con los resultados del análisis cualitativo, para predecir el comportamiento de compra del cliente 
 </t>
  </si>
  <si>
    <t xml:space="preserve">
El estudiante presenta conclusiones relevantes, que relacionan los resultados del análisis cuantitativo y cualitativo, para predecir el comportamiento de compra del cliente </t>
  </si>
  <si>
    <t xml:space="preserve">
El estudiante presenta conclusiones medianamente relevantes, que relacionan los resultados del análisis cuantitativo y cualitativo, para predecir el comportamiento de compra del cliente </t>
  </si>
  <si>
    <t xml:space="preserve">
El estudiante presenta conclusiones poco relevantes, que relacionan o no los resultados del análisis cuantitativo y cualitativo, para predecir el comportamiento de compra del cliente</t>
  </si>
  <si>
    <t xml:space="preserve">
El estudiante no presenta conclusiones de los resultados del análisis cuantitativo y cualitativo para predecir el comportamiento de compra </t>
  </si>
  <si>
    <t>Oportunidad de negocio</t>
  </si>
  <si>
    <t xml:space="preserve">El estudiante describe la oportunidad de negocio encontrada, la cual está completamente sustentada por el análisis externo, el análisis del cliente, y el tamaño del mercado potencial (número de personas naturales o jurídicas) </t>
  </si>
  <si>
    <t xml:space="preserve">El estudiante describe la oportunidad de negocio encontrada, la cual está completamente sustentada por el análisis externo y el análisis del cliente </t>
  </si>
  <si>
    <t>El estudiante describe la oportunidad de negocio encontrada, la cual está parcialmente sustentada por el análisis externo y el análisis del cliente</t>
  </si>
  <si>
    <r>
      <t>El estudiante describe la oportunidad de negocio encontrada, pero no está sustentada por el análisis externo</t>
    </r>
    <r>
      <rPr>
        <sz val="9"/>
        <color rgb="FFFF0000"/>
        <rFont val="Arial"/>
        <family val="2"/>
      </rPr>
      <t xml:space="preserve"> </t>
    </r>
    <r>
      <rPr>
        <sz val="9"/>
        <rFont val="Arial"/>
        <family val="2"/>
      </rPr>
      <t>y el análisis del cliente</t>
    </r>
  </si>
  <si>
    <t>El estudiante no presenta la oportunidad de negocio encontrada</t>
  </si>
  <si>
    <t>Plan de Marketing</t>
  </si>
  <si>
    <t>El estudiante define la estrategia de marketing con una completa alineación al análisis externo y al análisis del cliente, y además sustenta de forma contundente cada componente de la estrategia</t>
  </si>
  <si>
    <t xml:space="preserve">El estudiante define la estrategia de marketing con una completa alineación al análisis externo y al análisis del cliente
</t>
  </si>
  <si>
    <t xml:space="preserve">El estudiante define la estrategia de marketing con una alta alineación al análisis externo y al análisis del cliente
</t>
  </si>
  <si>
    <t>El estudiante define la estrategia de marketing con poca alineación al análisis externo y al análisis del cliente</t>
  </si>
  <si>
    <t xml:space="preserve">El estudiante no define una estrategia de marketing 
</t>
  </si>
  <si>
    <t xml:space="preserve">El estudiante define correctamente la mezcla de marketing de su proyecto (costeada y proyectada) con base en el análisis del cliente y la estrategia de marketing. Adicionalmente justifica sus definiciones de manera contundente
</t>
  </si>
  <si>
    <t xml:space="preserve">El estudiante define correctamente la mezcla de marketing de su proyecto (costeada y proyectada) con base en el análisis del cliente y la estrategia de marketing 
</t>
  </si>
  <si>
    <t xml:space="preserve">
El estudiante define con errores leves la mezcla de marketing de su proyecto (costeada y proyectada) con base en el análisis del cliente y la estrategia de marketing 
</t>
  </si>
  <si>
    <t xml:space="preserve">
El estudiante define con errores graves la mezcla de marketing de su proyecto (costeada y proyectada) y/o no la basa en el análisis del cliente y la estrategia de marketing </t>
  </si>
  <si>
    <t>El estudiante no define una mezcla de marketing de su proyecto</t>
  </si>
  <si>
    <t>a.- Mezcla de Marketing: 
-Producto (atributos, branding, empaque, etiquetado, soporte)
-Precio (costo de venta, estrategia de precios, estrategia de entrada, estrategia de ajuste)
-Plaza (estrategia de distribución, puntos de venta, estructura del canal de distribución, tipos de canal)
-Promoción (estrategia promocional, publicidad, promoción de ventas, relaciones públicas, fuerza de ventas y marketing directo) 
b.- En caso de planes de negocio que 
involucren una representación comercial o uso de licencia, la mezcla de marketing (excepto el producto real) no podrá estar predefinida</t>
  </si>
  <si>
    <t>Propuesta de filosofía organizacional</t>
  </si>
  <si>
    <t xml:space="preserve">El estudiante presenta la misión y visión de la organización, las cuales están alineadas entre sí, son consistentes con el negocio propuesto y además son impactantes e inspiradoras
</t>
  </si>
  <si>
    <t xml:space="preserve">El estudiante presenta la misión y visión de la organización, las cuales están alineadas entre sí, y son consistentes con el negocio propuesto
</t>
  </si>
  <si>
    <t xml:space="preserve">El estudiante presenta la misión y visión de la organización, con poca alineación entre sí y poca consistencia con el negocio propuesto </t>
  </si>
  <si>
    <t>El estudiante presenta la misión y visión de la organización, sin alineación entre sí y sin consistencia con el negocio propuesto</t>
  </si>
  <si>
    <t>El estudiante no define una misión y visión</t>
  </si>
  <si>
    <t>a.- En caso de planes de negocio que involucren una representación comercial o uso de licencia, la filosofía organizacional no podrá estar predefinida por parte del dueño de la propiedad intelectual del producto</t>
  </si>
  <si>
    <t xml:space="preserve">El estudiante presenta objetivos a mediano y largo plazo que tengan las siguientes características: medibles, específicos, realizables, y enmarcados en un período de tiempo. Los objetivos son presentados de tal forma, que permitan una comprensión completa y fácil de la propuesta y además demuestran un completo entendimiento del negocio por parte del estudiante.
</t>
  </si>
  <si>
    <t xml:space="preserve">El estudiante presenta objetivos a mediano y largo plazo que tengan las siguientes características: medibles, específicos, realizables, y enmarcados en un período de tiempo. </t>
  </si>
  <si>
    <t>El estudiante presenta objetivos a mediano y largo plazo que tengan al menos 3 de las siguientes características: medibles, específicos, realizables, y enmarcados en un período de tiempo</t>
  </si>
  <si>
    <t>El estudiante presenta objetivos a mediano y largo plazo que tengan al menos 1 de las siguientes características: medibles, específicos, realizables, y enmarcados en un período de tiempo</t>
  </si>
  <si>
    <t>El estudiante no presenta objetivos</t>
  </si>
  <si>
    <t>Propuesta de Estructura Organizacional y Operaciones</t>
  </si>
  <si>
    <t>El estudiante presenta y sustenta la propuesta sobre la estructura organizacional que debe tener la empresa para que sea viable la aplicación del proyecto en función de su tamaño y del ciclo del negocio. La propuesta incluye un análisis comparativo con otras empresas de la industria que permita reforzar la selección realizada</t>
  </si>
  <si>
    <t xml:space="preserve">El estudiante presenta y sustenta la propuesta sobre la estructura organizacional que debe tener la empresa para que sea viable la aplicación del proyecto, en función de su tamaño y del ciclo del negocio. </t>
  </si>
  <si>
    <t xml:space="preserve">'El estudiante presenta y sustenta la propuesta sobre la estructura organizacional que debe tener la empresa para que sea viable la aplicación del proyecto, con errores leves.
</t>
  </si>
  <si>
    <t xml:space="preserve">'El estudiante presenta y sustenta la propuesta sobre la estructura organizacional que debe tener la empresa para que sea viable la aplicación del proyecto, con errores graves.
</t>
  </si>
  <si>
    <t>El estudiante no presenta una propuesta de estructura organizacional, o no la sustenta</t>
  </si>
  <si>
    <t>a.- La estructura organizacional incluye: 
-Estructura legal
- Diseño organizacional: tipo de estructura y organigrama
b.- En caso de planes de negocio que involucren una representación comercial o uso de licencia, la estructura organizacional no podrá estar predefinida por parte del dueño de la propiedad intelectual del producto</t>
  </si>
  <si>
    <t>El estudiante presenta la cadena de valor del negocio de forma gráfica y la justifica correctamente. Adicionalmente identifica los actores y explica las etapas en las que se genera valor para el negocio.</t>
  </si>
  <si>
    <t>El estudiante presenta la cadena de valor del negocio de forma gráfica y la justifica correctamente</t>
  </si>
  <si>
    <t>El estudiante presenta la cadena de valor del negocio de forma gráfica y la justifica con errores leves</t>
  </si>
  <si>
    <t>El estudiante presenta la cadena de valor del negocio de forma gráfica y la justifica con errores graves</t>
  </si>
  <si>
    <t>El estudiante no presenta la cadena de valor del negocio o no la justifica</t>
  </si>
  <si>
    <t>El estudiante presenta los procesos requeridos para el funcionamiento de la organización y los justifica correctamente.  Incluye el mapa de procesos y los flujogramas que permitan entender de forma gráfica los procesos planteados</t>
  </si>
  <si>
    <t xml:space="preserve">El estudiante presenta los procesos requeridos para el funcionamiento de la organización y los justifica correctamente.  </t>
  </si>
  <si>
    <t xml:space="preserve">El estudiante presenta los procesos requeridos para el funcionamiento de la organización y los justifica con errores leves
</t>
  </si>
  <si>
    <t xml:space="preserve">El estudiante presenta los procesos requeridos para el funcionamiento de la organización y los justifica con errores graves
</t>
  </si>
  <si>
    <t>El estudiante no presenta los procesos requeridos para el funcionamiento de la organización, o no los justifica</t>
  </si>
  <si>
    <t>Evauluación financiera</t>
  </si>
  <si>
    <t xml:space="preserve">El estudiante explica y sustenta correctamente las fuentes y políticas financieras definidas  para el proyecto. Además evidencia claramente, dentro del modelo financiero la aplicación de las fuentes y políticas definidas. </t>
  </si>
  <si>
    <t>El estudiante explica y sustenta correctamente las fuentes y políticas financieras definidas  para el proyecto</t>
  </si>
  <si>
    <t>El estudiante explica y sustenta con errores leves las fuentes y políticas financieras definidas para el proyecto</t>
  </si>
  <si>
    <t>El estudiante explica y sustenta con errores graves las fuentes y políticas financieras definidas para el proyecto</t>
  </si>
  <si>
    <t xml:space="preserve">
El estudiante no presenta una explicación y sustento sobre las fuentes y políticas financieras definidas para el proyecto
</t>
  </si>
  <si>
    <t xml:space="preserve">El estudiante explica y sustenta correctamente la composición de la inversión inicial, incluido el cálculo del capital de trabajo inicial requerido. La determinación del capital de trabajo inicial se la realiza en función de las necesidades reales del proyecto y no de forma automática por un número de meses. </t>
  </si>
  <si>
    <t>El estudiante explica y sustenta correctamente la composición de la inversión inicial, incluido el cálculo del capital de trabajo inicial requerido</t>
  </si>
  <si>
    <t>El estudiante explica y sustenta con errores leves la composición de la inversión inicial, incluido el cálculo del capital de trabajo inicial requerido</t>
  </si>
  <si>
    <t>El estudiante explica y sustenta con errores graves la composición de la inversión inicial, incluido el cálculo del capital de trabajo inicial requerido</t>
  </si>
  <si>
    <t>El estudiante no presenta una explicación y sustento sobre la composición de la inversión inicial, incluido el cálculo del capital de trabajo inicial requerido</t>
  </si>
  <si>
    <t xml:space="preserve">El estudiante explica y sustenta correctamente las proyecciones mensuales del proyecto de por lo menos 5 años, estructurando correctamente los tres estados financieros: estado de resultados, estado de situación financiera, estado de flujos de efectivo.
</t>
  </si>
  <si>
    <t xml:space="preserve">El estudiante explica y sustenta correctamente las proyecciones mensuales del proyecto de por lo menos 5 años
</t>
  </si>
  <si>
    <t xml:space="preserve">El estudiante explica y sustenta con errores leves las proyecciones mensuales del proyecto de por lo menos 5 años </t>
  </si>
  <si>
    <t xml:space="preserve">El estudiante explica y sustenta con errores graves las proyecciones mensuales del proyecto de por lo menos 5 años </t>
  </si>
  <si>
    <t xml:space="preserve">El estudiante no presenta una explicación y sustento sobre las proyecciones mensuales del proyecto de por lo menos 5 años
</t>
  </si>
  <si>
    <t>a.- Las proyecciones mensuales del proyecto de por lo menos 5 años incluyen: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 Un análisis del estado de flujos de efectivo y la necesidad de financiamiento y liquidez de los flujos proyectados</t>
  </si>
  <si>
    <t xml:space="preserve">El estudiante presenta justificaciones y conclusiones correctas sobre la valoración financiera del proyecto. Además presenta recomendaciones que permitan mejorar la viabilidad financiera del mismo.
</t>
  </si>
  <si>
    <t xml:space="preserve">El estudiante presenta justificaciones y conclusiones correctas sobre la valoración financiera del proyecto
</t>
  </si>
  <si>
    <t xml:space="preserve">El estudiante presenta justificaciones y conclusiones, con errores leves, sobre la valoración financiera del proyecto
</t>
  </si>
  <si>
    <t>El estudiante presenta justificaciones y conclusiones, con errores graves, sobre la valoración financiera del proyecto</t>
  </si>
  <si>
    <t xml:space="preserve">El estudiante no presenta justificaciones y conclusiones sobre la valoración financiera del proyecto
</t>
  </si>
  <si>
    <t xml:space="preserve">a.- La valoración financiera del proyecto incluye: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</si>
  <si>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El estudiante analiza y sustenta correctamente los principales indicadores financieros que afectan al proyecto y los compara con la industria. Además presenta recomendaciones que permitan mejorar los indicadores financieros del mismo.</t>
  </si>
  <si>
    <t>El estudiante analiza y sustenta correctamente los principales indicadores financieros que afectan al proyecto y los compara con la industria</t>
  </si>
  <si>
    <t>El estudiante analiza y sustenta, con errores leves, los principales indicadores financieros que afectan al proyecto y los compara con la industria</t>
  </si>
  <si>
    <t>El estudiante analiza y sustenta, con errores graves, los principales indicadores financieros que afectan al proyecto y los compara con la industria</t>
  </si>
  <si>
    <t xml:space="preserve">El estudiante no analiza ni sustenta los principales indicadores financieros que afectan al proyecto </t>
  </si>
  <si>
    <t>a.- Los principales indicadores financieros incluyen: liquidez, endeudamiento, rentabilidad, y actividad</t>
  </si>
  <si>
    <t>Redacción</t>
  </si>
  <si>
    <t>La redacción que utiliza el estudiante en el documento es clara y permite la comprensión de las ideas que plantea. Genera interés al lector e incentiva la lectura del documento.</t>
  </si>
  <si>
    <t>La redacción que utiliza el estudiante en el documento es clara y permite la comprensión de las ideas que plantea.</t>
  </si>
  <si>
    <t>La redacción que utiliza el estudiante en el documento contiene errores leves pero permite la comprensión de la mayor parte de las ideas que plantea.</t>
  </si>
  <si>
    <t>La redacción que utiliza el estudiante en el documento contiene errores graves. Permite la comprensión parcial de las ideas que plantea.</t>
  </si>
  <si>
    <t>La redacción que utiliza el estudiante en el documento contiene errores muy graves. No permite la comprensión de las ideas que plantea.</t>
  </si>
  <si>
    <t>Conclusiones</t>
  </si>
  <si>
    <t>El estudiante presenta conclusiones parcialmente sustentadas (en función de los resultados presentados a lo largo del trabajo) sobre la viabilidad o no del negocio</t>
  </si>
  <si>
    <t>El estudiante presenta conclusiones no sustentadas (en función de los resultados presentados a lo largo del trabajo) sobre la viabilidad o no del negocio</t>
  </si>
  <si>
    <t>El estudiante no presenta  conclusiones sobre la viabilidad o no del negocio</t>
  </si>
  <si>
    <t xml:space="preserve"> </t>
  </si>
  <si>
    <t xml:space="preserve">El estudiante presenta un análisis correcto y argumentado de los factores externos que afectan al proyecto, mediante el análisis PEST. El análisis se lo realiza de tal manera, que es posible comprender cómo todas las variables externas afectan al proyecto. 
</t>
  </si>
  <si>
    <t xml:space="preserve">El estudiante presenta un análisis correcto y argumentado de los factores externos que afectan al proyecto, mediante el análisis PEST. El análisis se lo realiza de tal manera, que es posible comprender profundamente cómo todas las variables externas afectan al proyecto y cómo se relacionan entre sí.
</t>
  </si>
  <si>
    <r>
      <t xml:space="preserve">
El estudiante presenta un análisis correcto y argumentado sobre la industria en la que se desarrollará el proyecto,  mediante el análisis de las fuerzas de PORTER. El análisis se lo realiza de tal manera, que es posible comprender cómo todas las variables de la industria afectan al proyecto.
</t>
    </r>
    <r>
      <rPr>
        <sz val="9"/>
        <color rgb="FFFF0000"/>
        <rFont val="Arial"/>
        <family val="2"/>
      </rPr>
      <t/>
    </r>
  </si>
  <si>
    <r>
      <t xml:space="preserve">
El estudiante presenta un análisis correcto y argumentado sobre la industria en la que se desarrollará el proyecto, mediante el análisis de las fuerzas de PORTER. El análisis se lo realiza de tal manera, que es posible comprender profundamente cómo todas las variables de la industria afectan al proyecto y cómo se relacionan entre sí.
</t>
    </r>
    <r>
      <rPr>
        <sz val="9"/>
        <color rgb="FFFF0000"/>
        <rFont val="Arial"/>
        <family val="2"/>
      </rPr>
      <t/>
    </r>
  </si>
  <si>
    <t xml:space="preserve">El estudiante presenta conclusiones relevantes y en orden de prioridad, de las variables analizadas en PEST y PORTER, con base en los resultados de una matriz EFE. 
Las conclusiones reflejan una evaluación crítica del estudiante.  </t>
  </si>
  <si>
    <t xml:space="preserve">El estudiante presenta conclusiones sustentadas (en función de los resultados presentados a lo largo del trabajo) sobre la viabilidad o no del negocio.Selecciona y sintetiza la información más importante. </t>
  </si>
  <si>
    <t xml:space="preserve">El estudiante  presenta conclusiones sustentadas (en función de los resultados presentados a lo largo del trabajo) sobre la viabilidad o no del negocio. Selecciona y sintetiza la información más importante y la presentar en orden de prioridad. </t>
  </si>
  <si>
    <t>a.- Fuerzas de PORTER:  nivel de la amenaza de nuevos competidores y de productos sustitutos, poder de negociación de clientes y proveedores, y nivel de rivalidad en la industria  
b.- En el caso de planes de negocio con enfoque internacional, el documento presenta el análisis de PORTER en el mercado donde se comercializará el producto</t>
  </si>
  <si>
    <t>a.- En el caso de planes de negocio con búsqueda de mejores prácticas internacionales,  el documento presenta adicionalmente, conclusiones relevantes sobre la investigación realizada</t>
  </si>
  <si>
    <t xml:space="preserve">a.- La estrategia de marketing incluye:                     -Mercado objetivo
-Propuesta de valor (diferenciación y estrategia de posicionamiento)
c.- En el caso de planes de negocio con enfoque internacional, el documento presenta y justifica la estrategia de internacionalización escogida
</t>
  </si>
  <si>
    <t xml:space="preserve">a.- Los procesos requeridos incluyen: análisis de tiempos, costos, secuencia, número de personas requeridas y de infraestructura (maquinaria, edificios, vehículos, etc)
b.- En caso de planes de negocio que involucren la creación de un establecimiento permanente en el extranjero, esta sección deberá detallar las operaciones (es decir función o rol) del establecimiento </t>
  </si>
  <si>
    <t>a.- Las fuentes y políticas financieras deben incluir: 
- Fuentes de ingresos, estructura de costos, gastos principales y márgenes de ganancia
-Activos y pasivos corrientes: políticas de pago, cobro y manejo de inventarios
- Inversión en activos no corrientes
b.- En caso de un plan de negocio que involucre la creación de un establecimiento permanente en el exterior, se deben justificar los ingresos, costos y gastos que produce el establecimiento e incluirlos en los estados financieros de la empresa</t>
  </si>
  <si>
    <t>Versión 15 de noviembre de 2017</t>
  </si>
  <si>
    <t>a.- La investigación de mercados debe incluir el problema, los objetivos, la hipótesis, los resultados y las conclusiones de la investigación; Y debe presentar dos etapas de investigación (cualitativa y cuantitativa)
b.- El análisis cualitativo se refiere a la realización de 1 focus group y 2 entrevistas a profundidad a expertos
c.- El análisis cuantitativo se refiere a la realización de 50 encuestas
d.- En casos excepcionales de universos de investigación muy reducidos, las herramientas de investigación utilizadas en los análisis cualitativos y cuantitativos, se adaptarán al tamaño del universo. 
e.- En caso de planes de negocio con enfoque internacional (a excepción de importación), se debe realizar como análisis cuantitativo 10 encuestas
f.- En caso de planes de negocio con enfoque internacional (a excepción de importación), se debe realizar como análisis cualitativo dos entrevistas a profundidad a expertos, y dos entrevistas a profundidad a clientes</t>
  </si>
  <si>
    <t>a.- PEST:  Los factores externos son: económico, político (gubernamental y legal), social (cultural, demográfico y ambiental) y tecnológico  
b.- El análisis correcto de los factores externos significa que sustenta el impacto de cada uno de los factores externos seleccionados, en el desarrollo del negocio
c.- En caso de planes de negocio con enfoque internacional, el documento debe presentar los análisis  PEST tanto de Ecuador como del  otro país que incluye el proyecto. En el ámbito político se debe considerar la existencia de acuerdos comerciales entre los países y de los requisitos de importación del producto. En el ámbito económico se debe considerar la inclusión de estadísticas de exportación/importación de la partida arancelaria del producto 
d.- En el caso de planes de negocio con búsqueda de mejores prácticas internacionales, el documento presenta correctamente el Anexo de la matriz de resumen
e.- El análisis PEST debe ser desarrollado sobre el CIUU de la actividad economica a la que se enfoca 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</si>
</sst>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b/>
      <u/>
      <sz val="14"/>
      <name val="Arial"/>
      <family val="2"/>
    </font>
    <font>
      <sz val="11"/>
      <name val="Calibri"/>
      <family val="2"/>
      <scheme val="minor"/>
    </font>
    <font>
      <b/>
      <sz val="14"/>
      <name val="Arial"/>
      <family val="2"/>
    </font>
    <font>
      <b/>
      <sz val="10"/>
      <name val="Arial"/>
      <family val="2"/>
    </font>
    <font>
      <b/>
      <sz val="10"/>
      <name val="Calibri"/>
      <family val="2"/>
      <scheme val="minor"/>
    </font>
    <font>
      <sz val="10"/>
      <name val="Calibri"/>
      <family val="2"/>
      <scheme val="minor"/>
    </font>
    <font>
      <b/>
      <sz val="14"/>
      <name val="Calibri"/>
      <family val="2"/>
      <scheme val="minor"/>
    </font>
    <font>
      <sz val="10"/>
      <name val="Arial"/>
      <family val="2"/>
    </font>
    <font>
      <sz val="10"/>
      <color rgb="FFFF0000"/>
      <name val="Arial"/>
      <family val="2"/>
    </font>
    <font>
      <sz val="8"/>
      <name val="Arial"/>
      <family val="2"/>
    </font>
    <font>
      <b/>
      <sz val="8"/>
      <name val="Arial"/>
      <family val="2"/>
    </font>
    <font>
      <b/>
      <sz val="9"/>
      <name val="Arial"/>
      <family val="2"/>
    </font>
    <font>
      <b/>
      <sz val="8"/>
      <name val="Calibri"/>
      <family val="2"/>
      <scheme val="minor"/>
    </font>
    <font>
      <sz val="9"/>
      <name val="Arial"/>
      <family val="2"/>
    </font>
    <font>
      <sz val="12"/>
      <color theme="1"/>
      <name val="Calibri"/>
      <family val="2"/>
      <scheme val="minor"/>
    </font>
    <font>
      <b/>
      <sz val="11"/>
      <color rgb="FFFF0000"/>
      <name val="Calibri"/>
      <family val="2"/>
      <scheme val="minor"/>
    </font>
    <font>
      <sz val="9"/>
      <color rgb="FFFF0000"/>
      <name val="Arial"/>
      <family val="2"/>
    </font>
    <font>
      <sz val="8"/>
      <color theme="1"/>
      <name val="Calibri"/>
      <family val="2"/>
      <scheme val="minor"/>
    </font>
  </fonts>
  <fills count="9">
    <fill>
      <patternFill patternType="none"/>
    </fill>
    <fill>
      <patternFill patternType="gray125"/>
    </fill>
    <fill>
      <patternFill patternType="solid">
        <fgColor theme="0"/>
        <bgColor rgb="FF0000FF"/>
      </patternFill>
    </fill>
    <fill>
      <patternFill patternType="solid">
        <fgColor theme="0"/>
        <bgColor indexed="64"/>
      </patternFill>
    </fill>
    <fill>
      <patternFill patternType="solid">
        <fgColor theme="0"/>
        <bgColor rgb="FFF3F3F3"/>
      </patternFill>
    </fill>
    <fill>
      <patternFill patternType="solid">
        <fgColor theme="0"/>
        <bgColor rgb="FF073763"/>
      </patternFill>
    </fill>
    <fill>
      <patternFill patternType="solid">
        <fgColor theme="0"/>
        <bgColor rgb="FFCCCCCC"/>
      </patternFill>
    </fill>
    <fill>
      <patternFill patternType="solid">
        <fgColor theme="9" tint="0.59999389629810485"/>
        <bgColor rgb="FF0000FF"/>
      </patternFill>
    </fill>
    <fill>
      <patternFill patternType="solid">
        <fgColor theme="9"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0">
    <xf numFmtId="0" fontId="0" fillId="0" borderId="0" xfId="0"/>
    <xf numFmtId="0" fontId="2" fillId="3" borderId="0" xfId="0" applyFont="1" applyFill="1"/>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164" fontId="6" fillId="3" borderId="0" xfId="0" applyNumberFormat="1" applyFont="1"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horizontal="center"/>
      <protection locked="0"/>
    </xf>
    <xf numFmtId="14" fontId="4" fillId="2" borderId="0" xfId="0" applyNumberFormat="1" applyFont="1" applyFill="1" applyBorder="1" applyAlignment="1" applyProtection="1">
      <alignment horizontal="center"/>
      <protection locked="0"/>
    </xf>
    <xf numFmtId="164" fontId="7" fillId="3" borderId="0" xfId="0" applyNumberFormat="1" applyFont="1" applyFill="1" applyBorder="1" applyAlignment="1" applyProtection="1">
      <alignment horizontal="center"/>
    </xf>
    <xf numFmtId="0" fontId="0" fillId="3" borderId="0" xfId="0" applyFont="1" applyFill="1" applyAlignment="1" applyProtection="1"/>
    <xf numFmtId="0" fontId="10" fillId="3" borderId="0" xfId="0" applyFont="1" applyFill="1" applyAlignment="1" applyProtection="1">
      <alignment wrapText="1"/>
    </xf>
    <xf numFmtId="0" fontId="4" fillId="3" borderId="0" xfId="0" applyNumberFormat="1" applyFont="1" applyFill="1" applyAlignment="1" applyProtection="1"/>
    <xf numFmtId="0" fontId="0" fillId="3" borderId="0" xfId="0" applyFill="1"/>
    <xf numFmtId="0" fontId="10" fillId="4" borderId="14" xfId="0" applyFont="1" applyFill="1" applyBorder="1" applyAlignment="1" applyProtection="1">
      <alignment horizontal="center" vertical="center" textRotation="90" wrapText="1"/>
    </xf>
    <xf numFmtId="0" fontId="11" fillId="5" borderId="1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xf>
    <xf numFmtId="0" fontId="13" fillId="3" borderId="16"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2" fontId="10" fillId="5" borderId="20" xfId="0" applyNumberFormat="1" applyFont="1" applyFill="1" applyBorder="1" applyAlignment="1" applyProtection="1">
      <alignment horizontal="center" vertical="center"/>
    </xf>
    <xf numFmtId="0" fontId="14" fillId="3" borderId="21" xfId="0" quotePrefix="1" applyFont="1" applyFill="1" applyBorder="1" applyAlignment="1" applyProtection="1">
      <alignment horizontal="left" vertical="center" wrapText="1"/>
    </xf>
    <xf numFmtId="164" fontId="8" fillId="3" borderId="21" xfId="0" applyNumberFormat="1" applyFont="1" applyFill="1" applyBorder="1" applyAlignment="1" applyProtection="1">
      <alignment horizontal="center" vertical="center"/>
    </xf>
    <xf numFmtId="0" fontId="14" fillId="3" borderId="25" xfId="0" quotePrefix="1" applyFont="1" applyFill="1" applyBorder="1" applyAlignment="1" applyProtection="1">
      <alignment horizontal="left" vertical="center" wrapText="1"/>
    </xf>
    <xf numFmtId="164" fontId="8" fillId="3" borderId="25" xfId="0" applyNumberFormat="1" applyFont="1" applyFill="1" applyBorder="1" applyAlignment="1" applyProtection="1">
      <alignment horizontal="center" vertical="center"/>
    </xf>
    <xf numFmtId="0" fontId="14" fillId="3" borderId="29" xfId="0" quotePrefix="1" applyFont="1" applyFill="1" applyBorder="1" applyAlignment="1" applyProtection="1">
      <alignment horizontal="left" vertical="center" wrapText="1"/>
    </xf>
    <xf numFmtId="164" fontId="8" fillId="3" borderId="29" xfId="0" applyNumberFormat="1" applyFont="1" applyFill="1" applyBorder="1" applyAlignment="1" applyProtection="1">
      <alignment horizontal="center" vertical="center"/>
    </xf>
    <xf numFmtId="0" fontId="10" fillId="6" borderId="19" xfId="0" applyFont="1" applyFill="1" applyBorder="1" applyAlignment="1" applyProtection="1">
      <alignment horizontal="center" vertical="center" textRotation="90" wrapText="1"/>
    </xf>
    <xf numFmtId="2" fontId="10" fillId="5" borderId="32" xfId="0" applyNumberFormat="1" applyFont="1" applyFill="1" applyBorder="1" applyAlignment="1" applyProtection="1">
      <alignment horizontal="center" vertical="center"/>
    </xf>
    <xf numFmtId="0" fontId="14" fillId="6" borderId="22" xfId="0" applyFont="1" applyFill="1" applyBorder="1" applyAlignment="1" applyProtection="1">
      <alignment horizontal="left" vertical="center" wrapText="1"/>
    </xf>
    <xf numFmtId="164" fontId="8" fillId="3" borderId="22" xfId="0" applyNumberFormat="1" applyFont="1" applyFill="1" applyBorder="1" applyAlignment="1" applyProtection="1">
      <alignment horizontal="center" vertical="center"/>
    </xf>
    <xf numFmtId="164" fontId="15" fillId="3" borderId="22" xfId="0" applyNumberFormat="1" applyFont="1" applyFill="1" applyBorder="1" applyAlignment="1" applyProtection="1">
      <alignment horizontal="center" vertical="center"/>
    </xf>
    <xf numFmtId="2" fontId="10" fillId="5" borderId="15" xfId="0" applyNumberFormat="1" applyFont="1" applyFill="1" applyBorder="1" applyAlignment="1" applyProtection="1">
      <alignment horizontal="center" vertical="center"/>
    </xf>
    <xf numFmtId="0" fontId="14" fillId="3" borderId="16" xfId="0" quotePrefix="1" applyFont="1" applyFill="1" applyBorder="1" applyAlignment="1" applyProtection="1">
      <alignment horizontal="left" vertical="center" wrapText="1"/>
    </xf>
    <xf numFmtId="0" fontId="14" fillId="3" borderId="16" xfId="0" applyFont="1" applyFill="1" applyBorder="1" applyAlignment="1" applyProtection="1">
      <alignment horizontal="left" vertical="center" wrapText="1"/>
    </xf>
    <xf numFmtId="164" fontId="8" fillId="3" borderId="16" xfId="0" applyNumberFormat="1" applyFont="1" applyFill="1" applyBorder="1" applyAlignment="1" applyProtection="1">
      <alignment horizontal="center" vertical="center"/>
    </xf>
    <xf numFmtId="164" fontId="15" fillId="3" borderId="16" xfId="0" applyNumberFormat="1" applyFont="1" applyFill="1" applyBorder="1" applyAlignment="1" applyProtection="1">
      <alignment horizontal="center" vertical="center"/>
    </xf>
    <xf numFmtId="2" fontId="10" fillId="5" borderId="34" xfId="0" applyNumberFormat="1" applyFont="1" applyFill="1" applyBorder="1" applyAlignment="1" applyProtection="1">
      <alignment horizontal="center" vertical="center"/>
    </xf>
    <xf numFmtId="0" fontId="14" fillId="6" borderId="35" xfId="0" quotePrefix="1" applyFont="1" applyFill="1" applyBorder="1" applyAlignment="1" applyProtection="1">
      <alignment horizontal="left" vertical="center" wrapText="1"/>
    </xf>
    <xf numFmtId="164" fontId="8" fillId="3" borderId="35" xfId="0" applyNumberFormat="1" applyFont="1" applyFill="1" applyBorder="1" applyAlignment="1" applyProtection="1">
      <alignment horizontal="center" vertical="center"/>
    </xf>
    <xf numFmtId="0" fontId="14" fillId="6" borderId="29" xfId="0" quotePrefix="1"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2" fontId="10" fillId="5" borderId="37" xfId="0" applyNumberFormat="1" applyFont="1" applyFill="1" applyBorder="1" applyAlignment="1" applyProtection="1">
      <alignment horizontal="center" vertical="center"/>
    </xf>
    <xf numFmtId="0" fontId="14" fillId="3" borderId="38" xfId="0" quotePrefix="1" applyFont="1" applyFill="1" applyBorder="1" applyAlignment="1" applyProtection="1">
      <alignment horizontal="left" vertical="center" wrapText="1"/>
    </xf>
    <xf numFmtId="164" fontId="8" fillId="3" borderId="38" xfId="0" applyNumberFormat="1" applyFont="1" applyFill="1" applyBorder="1" applyAlignment="1" applyProtection="1">
      <alignment horizontal="center" vertical="center"/>
    </xf>
    <xf numFmtId="2" fontId="10" fillId="5" borderId="41" xfId="0" applyNumberFormat="1" applyFont="1" applyFill="1" applyBorder="1" applyAlignment="1" applyProtection="1">
      <alignment horizontal="center" vertical="center"/>
    </xf>
    <xf numFmtId="0" fontId="14" fillId="3" borderId="25" xfId="0" applyFont="1" applyFill="1" applyBorder="1" applyAlignment="1" applyProtection="1">
      <alignment horizontal="left" vertical="center" wrapText="1"/>
    </xf>
    <xf numFmtId="0" fontId="14" fillId="3" borderId="29" xfId="0" applyFont="1" applyFill="1" applyBorder="1" applyAlignment="1" applyProtection="1">
      <alignment horizontal="left" vertical="center" wrapText="1"/>
    </xf>
    <xf numFmtId="0" fontId="10" fillId="6" borderId="28" xfId="0" applyFont="1" applyFill="1" applyBorder="1" applyAlignment="1" applyProtection="1">
      <alignment horizontal="center" vertical="center" textRotation="90" wrapText="1"/>
    </xf>
    <xf numFmtId="2" fontId="10" fillId="5" borderId="44" xfId="0" applyNumberFormat="1" applyFont="1" applyFill="1" applyBorder="1" applyAlignment="1" applyProtection="1">
      <alignment horizontal="center" vertical="center"/>
    </xf>
    <xf numFmtId="0" fontId="14" fillId="6" borderId="30" xfId="0" quotePrefix="1" applyFont="1" applyFill="1" applyBorder="1" applyAlignment="1" applyProtection="1">
      <alignment horizontal="left" vertical="center" wrapText="1"/>
    </xf>
    <xf numFmtId="164" fontId="8" fillId="3" borderId="30" xfId="0" applyNumberFormat="1" applyFont="1" applyFill="1" applyBorder="1" applyAlignment="1" applyProtection="1">
      <alignment horizontal="center" vertical="center"/>
    </xf>
    <xf numFmtId="164" fontId="15" fillId="3" borderId="30" xfId="0" applyNumberFormat="1" applyFont="1" applyFill="1" applyBorder="1" applyAlignment="1" applyProtection="1">
      <alignment horizontal="center" vertical="center"/>
    </xf>
    <xf numFmtId="0" fontId="18" fillId="3" borderId="14" xfId="0" applyFont="1" applyFill="1" applyBorder="1" applyAlignment="1" applyProtection="1">
      <alignment horizontal="center" vertical="center" textRotation="90"/>
    </xf>
    <xf numFmtId="2" fontId="2" fillId="3" borderId="0" xfId="0" applyNumberFormat="1" applyFont="1" applyFill="1" applyAlignment="1" applyProtection="1"/>
    <xf numFmtId="0" fontId="0" fillId="3" borderId="0" xfId="0" applyFill="1" applyProtection="1"/>
    <xf numFmtId="164" fontId="0" fillId="3" borderId="0" xfId="0" applyNumberFormat="1" applyFill="1" applyProtection="1"/>
    <xf numFmtId="0" fontId="0" fillId="3" borderId="0" xfId="0" applyFill="1" applyAlignment="1">
      <alignment wrapText="1"/>
    </xf>
    <xf numFmtId="0" fontId="14" fillId="3" borderId="0" xfId="0" applyFont="1" applyFill="1" applyBorder="1" applyAlignment="1">
      <alignment vertical="center" wrapText="1"/>
    </xf>
    <xf numFmtId="0" fontId="4" fillId="7" borderId="12" xfId="0" applyFont="1" applyFill="1" applyBorder="1" applyAlignment="1" applyProtection="1">
      <alignment horizontal="center"/>
      <protection locked="0"/>
    </xf>
    <xf numFmtId="14" fontId="4" fillId="7" borderId="13" xfId="0" applyNumberFormat="1" applyFont="1" applyFill="1" applyBorder="1" applyAlignment="1" applyProtection="1">
      <alignment horizontal="center"/>
      <protection locked="0"/>
    </xf>
    <xf numFmtId="0" fontId="8" fillId="8" borderId="21" xfId="0" applyFont="1" applyFill="1" applyBorder="1" applyAlignment="1" applyProtection="1">
      <alignment horizontal="center" vertical="center"/>
      <protection locked="0"/>
    </xf>
    <xf numFmtId="0" fontId="8" fillId="8" borderId="25"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8" fillId="8" borderId="16"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8" fillId="8" borderId="38" xfId="0" applyFont="1" applyFill="1" applyBorder="1" applyAlignment="1" applyProtection="1">
      <alignment horizontal="center" vertical="center"/>
      <protection locked="0"/>
    </xf>
    <xf numFmtId="0" fontId="8" fillId="8" borderId="30" xfId="0" applyFont="1" applyFill="1" applyBorder="1" applyAlignment="1" applyProtection="1">
      <alignment horizontal="center" vertical="center"/>
      <protection locked="0"/>
    </xf>
    <xf numFmtId="0" fontId="16" fillId="8" borderId="23" xfId="0" applyFont="1" applyFill="1" applyBorder="1" applyAlignment="1" applyProtection="1">
      <alignment vertical="center" wrapText="1"/>
      <protection locked="0"/>
    </xf>
    <xf numFmtId="0" fontId="16" fillId="8" borderId="27" xfId="0" applyFont="1" applyFill="1" applyBorder="1" applyAlignment="1" applyProtection="1">
      <alignment vertical="center" wrapText="1"/>
      <protection locked="0"/>
    </xf>
    <xf numFmtId="0" fontId="16" fillId="8" borderId="31" xfId="0" applyFont="1" applyFill="1" applyBorder="1" applyAlignment="1" applyProtection="1">
      <alignment vertical="center" wrapText="1"/>
      <protection locked="0"/>
    </xf>
    <xf numFmtId="0" fontId="16" fillId="8" borderId="33" xfId="0" applyFont="1" applyFill="1" applyBorder="1" applyAlignment="1" applyProtection="1">
      <alignment vertical="center" wrapText="1"/>
      <protection locked="0"/>
    </xf>
    <xf numFmtId="0" fontId="16" fillId="8" borderId="18" xfId="0" applyFont="1" applyFill="1" applyBorder="1" applyAlignment="1" applyProtection="1">
      <alignment vertical="center" wrapText="1"/>
      <protection locked="0"/>
    </xf>
    <xf numFmtId="0" fontId="16" fillId="8" borderId="36" xfId="0" applyFont="1" applyFill="1" applyBorder="1" applyAlignment="1" applyProtection="1">
      <alignment vertical="center" wrapText="1"/>
      <protection locked="0"/>
    </xf>
    <xf numFmtId="0" fontId="16" fillId="8" borderId="39" xfId="0" applyFont="1" applyFill="1" applyBorder="1" applyAlignment="1" applyProtection="1">
      <alignment vertical="center" wrapText="1"/>
      <protection locked="0"/>
    </xf>
    <xf numFmtId="14" fontId="4" fillId="7" borderId="45" xfId="0" applyNumberFormat="1" applyFont="1" applyFill="1" applyBorder="1" applyAlignment="1" applyProtection="1">
      <alignment vertical="center" wrapText="1"/>
      <protection locked="0"/>
    </xf>
    <xf numFmtId="0" fontId="10" fillId="6" borderId="19" xfId="0" applyFont="1" applyFill="1" applyBorder="1" applyAlignment="1" applyProtection="1">
      <alignment horizontal="center" vertical="center" textRotation="90" wrapText="1"/>
    </xf>
    <xf numFmtId="0" fontId="10" fillId="6" borderId="28" xfId="0" applyFont="1" applyFill="1" applyBorder="1" applyAlignment="1" applyProtection="1">
      <alignment horizontal="center" vertical="center" textRotation="90" wrapText="1"/>
    </xf>
    <xf numFmtId="164" fontId="15" fillId="3" borderId="22" xfId="0" applyNumberFormat="1" applyFont="1" applyFill="1" applyBorder="1" applyAlignment="1" applyProtection="1">
      <alignment horizontal="center" vertical="center"/>
    </xf>
    <xf numFmtId="164" fontId="15" fillId="3" borderId="30" xfId="0" applyNumberFormat="1" applyFont="1" applyFill="1" applyBorder="1" applyAlignment="1" applyProtection="1">
      <alignment horizontal="center" vertical="center"/>
    </xf>
    <xf numFmtId="0" fontId="10" fillId="6" borderId="24" xfId="0" applyFont="1" applyFill="1" applyBorder="1" applyAlignment="1" applyProtection="1">
      <alignment horizontal="center" vertical="center" textRotation="90" wrapText="1"/>
    </xf>
    <xf numFmtId="164" fontId="15" fillId="3" borderId="26" xfId="0" applyNumberFormat="1" applyFont="1" applyFill="1" applyBorder="1" applyAlignment="1" applyProtection="1">
      <alignment horizontal="center" vertical="center"/>
    </xf>
    <xf numFmtId="0" fontId="10" fillId="6" borderId="40" xfId="0" applyFont="1" applyFill="1" applyBorder="1" applyAlignment="1" applyProtection="1">
      <alignment horizontal="center" vertical="center" textRotation="90" wrapText="1"/>
    </xf>
    <xf numFmtId="0" fontId="10" fillId="6" borderId="42" xfId="0" applyFont="1" applyFill="1" applyBorder="1" applyAlignment="1" applyProtection="1">
      <alignment horizontal="center" vertical="center" textRotation="90" wrapText="1"/>
    </xf>
    <xf numFmtId="0" fontId="10" fillId="6" borderId="43" xfId="0" applyFont="1" applyFill="1" applyBorder="1" applyAlignment="1" applyProtection="1">
      <alignment horizontal="center" vertical="center" textRotation="90" wrapText="1"/>
    </xf>
    <xf numFmtId="164" fontId="15" fillId="3" borderId="21" xfId="0" applyNumberFormat="1" applyFont="1" applyFill="1" applyBorder="1" applyAlignment="1" applyProtection="1">
      <alignment horizontal="center" vertical="center"/>
    </xf>
    <xf numFmtId="164" fontId="15" fillId="3" borderId="25" xfId="0" applyNumberFormat="1" applyFont="1" applyFill="1" applyBorder="1" applyAlignment="1" applyProtection="1">
      <alignment horizontal="center" vertical="center"/>
    </xf>
    <xf numFmtId="164" fontId="15" fillId="3" borderId="29" xfId="0" applyNumberFormat="1" applyFont="1" applyFill="1" applyBorder="1" applyAlignment="1" applyProtection="1">
      <alignment horizontal="center" vertical="center"/>
    </xf>
    <xf numFmtId="0" fontId="8" fillId="2" borderId="1" xfId="0" applyFont="1" applyFill="1" applyBorder="1" applyAlignment="1" applyProtection="1">
      <alignment horizontal="left" wrapText="1"/>
    </xf>
    <xf numFmtId="0" fontId="8" fillId="2" borderId="2" xfId="0" applyFont="1" applyFill="1" applyBorder="1" applyAlignment="1" applyProtection="1">
      <alignment horizontal="left" wrapText="1"/>
    </xf>
    <xf numFmtId="0" fontId="8" fillId="2" borderId="3" xfId="0" applyFont="1" applyFill="1" applyBorder="1" applyAlignment="1" applyProtection="1">
      <alignment horizontal="left" wrapText="1"/>
    </xf>
    <xf numFmtId="0" fontId="4" fillId="3" borderId="0" xfId="0" applyNumberFormat="1" applyFont="1" applyFill="1" applyBorder="1" applyAlignment="1" applyProtection="1">
      <alignment horizontal="center"/>
    </xf>
    <xf numFmtId="0" fontId="10" fillId="4" borderId="19" xfId="0" applyFont="1" applyFill="1" applyBorder="1" applyAlignment="1" applyProtection="1">
      <alignment horizontal="center" vertical="center" textRotation="90" wrapText="1"/>
    </xf>
    <xf numFmtId="0" fontId="10" fillId="4" borderId="24" xfId="0" applyFont="1" applyFill="1" applyBorder="1" applyAlignment="1" applyProtection="1">
      <alignment horizontal="center" vertical="center" textRotation="90" wrapText="1"/>
    </xf>
    <xf numFmtId="0" fontId="10" fillId="4" borderId="28" xfId="0" applyFont="1" applyFill="1" applyBorder="1" applyAlignment="1" applyProtection="1">
      <alignment horizontal="center" vertical="center" textRotation="90" wrapText="1"/>
    </xf>
    <xf numFmtId="0" fontId="4" fillId="7" borderId="9" xfId="0" applyFont="1" applyFill="1" applyBorder="1" applyAlignment="1" applyProtection="1">
      <alignment horizontal="center"/>
      <protection locked="0"/>
    </xf>
    <xf numFmtId="0" fontId="4" fillId="7" borderId="10" xfId="0" applyFont="1" applyFill="1" applyBorder="1" applyAlignment="1" applyProtection="1">
      <alignment horizontal="center"/>
      <protection locked="0"/>
    </xf>
    <xf numFmtId="0" fontId="4" fillId="7" borderId="11" xfId="0" applyFont="1" applyFill="1" applyBorder="1" applyAlignment="1" applyProtection="1">
      <alignment horizontal="center"/>
      <protection locked="0"/>
    </xf>
    <xf numFmtId="164" fontId="7" fillId="3" borderId="1" xfId="0" applyNumberFormat="1" applyFont="1" applyFill="1" applyBorder="1" applyAlignment="1" applyProtection="1">
      <alignment horizontal="center"/>
    </xf>
    <xf numFmtId="164" fontId="7" fillId="3" borderId="2" xfId="0" applyNumberFormat="1" applyFont="1" applyFill="1" applyBorder="1" applyAlignment="1" applyProtection="1">
      <alignment horizontal="center"/>
    </xf>
    <xf numFmtId="164" fontId="7" fillId="3" borderId="3" xfId="0" applyNumberFormat="1" applyFont="1" applyFill="1" applyBorder="1" applyAlignment="1" applyProtection="1">
      <alignment horizont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horizontal="center"/>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164" fontId="6" fillId="3" borderId="7" xfId="0" applyNumberFormat="1" applyFont="1" applyFill="1" applyBorder="1" applyAlignment="1" applyProtection="1">
      <alignment horizontal="center"/>
    </xf>
    <xf numFmtId="164" fontId="6" fillId="3" borderId="8"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E13" zoomScale="90" zoomScaleNormal="90" workbookViewId="0">
      <selection activeCell="H16" sqref="H16"/>
    </sheetView>
  </sheetViews>
  <sheetFormatPr baseColWidth="10" defaultColWidth="11.42578125" defaultRowHeight="15" x14ac:dyDescent="0.25"/>
  <cols>
    <col min="1" max="1" width="5" style="12" customWidth="1"/>
    <col min="2" max="2" width="10.28515625" style="1" bestFit="1" customWidth="1"/>
    <col min="3" max="3" width="35.5703125" style="12" customWidth="1"/>
    <col min="4" max="4" width="34.140625" style="12" customWidth="1"/>
    <col min="5" max="6" width="35.7109375" style="12" customWidth="1"/>
    <col min="7" max="7" width="28.42578125" style="12" customWidth="1"/>
    <col min="8" max="8" width="43.5703125" style="12" customWidth="1"/>
    <col min="9" max="9" width="9.85546875" style="12" customWidth="1"/>
    <col min="10" max="10" width="16.28515625" style="12" customWidth="1"/>
    <col min="11" max="11" width="15.28515625" style="12" customWidth="1"/>
    <col min="12" max="12" width="36.85546875" style="12" customWidth="1"/>
    <col min="13" max="16384" width="11.42578125" style="12"/>
  </cols>
  <sheetData>
    <row r="1" spans="1:14" s="1" customFormat="1" ht="21" customHeight="1" x14ac:dyDescent="0.25">
      <c r="A1" s="101" t="s">
        <v>0</v>
      </c>
      <c r="B1" s="101"/>
      <c r="C1" s="101"/>
      <c r="D1" s="101"/>
      <c r="E1" s="101"/>
      <c r="F1" s="101"/>
      <c r="G1" s="101"/>
      <c r="H1" s="101"/>
      <c r="I1" s="101"/>
      <c r="J1" s="101"/>
      <c r="K1" s="101"/>
      <c r="L1" s="101"/>
    </row>
    <row r="2" spans="1:14" s="1" customFormat="1" ht="21" customHeight="1" x14ac:dyDescent="0.25">
      <c r="A2" s="101" t="s">
        <v>1</v>
      </c>
      <c r="B2" s="101"/>
      <c r="C2" s="101"/>
      <c r="D2" s="101"/>
      <c r="E2" s="101"/>
      <c r="F2" s="101"/>
      <c r="G2" s="101"/>
      <c r="H2" s="101"/>
      <c r="I2" s="101"/>
      <c r="J2" s="101"/>
      <c r="K2" s="101"/>
      <c r="L2" s="101"/>
    </row>
    <row r="3" spans="1:14" s="1" customFormat="1" ht="39" customHeight="1" thickBot="1" x14ac:dyDescent="0.3">
      <c r="A3" s="102"/>
      <c r="B3" s="103"/>
      <c r="C3" s="103"/>
      <c r="D3" s="103"/>
      <c r="E3" s="103"/>
      <c r="F3" s="103"/>
      <c r="G3" s="103"/>
      <c r="H3" s="103"/>
      <c r="I3" s="103"/>
      <c r="J3" s="103"/>
      <c r="K3" s="103"/>
      <c r="L3" s="103"/>
    </row>
    <row r="4" spans="1:14" s="1" customFormat="1" ht="21" customHeight="1" thickBot="1" x14ac:dyDescent="0.3">
      <c r="A4" s="104" t="s">
        <v>2</v>
      </c>
      <c r="B4" s="105"/>
      <c r="C4" s="105"/>
      <c r="D4" s="106"/>
      <c r="E4" s="2" t="s">
        <v>3</v>
      </c>
      <c r="F4" s="3" t="s">
        <v>4</v>
      </c>
      <c r="G4" s="107" t="s">
        <v>5</v>
      </c>
      <c r="H4" s="108"/>
      <c r="I4" s="108"/>
      <c r="J4" s="108"/>
      <c r="K4" s="108"/>
      <c r="L4" s="109"/>
      <c r="M4" s="4"/>
      <c r="N4" s="4"/>
    </row>
    <row r="5" spans="1:14" s="1" customFormat="1" ht="21" customHeight="1" thickBot="1" x14ac:dyDescent="0.35">
      <c r="A5" s="95"/>
      <c r="B5" s="96"/>
      <c r="C5" s="96"/>
      <c r="D5" s="97"/>
      <c r="E5" s="58"/>
      <c r="F5" s="59"/>
      <c r="G5" s="98">
        <f>SUM(K9:K28)</f>
        <v>10</v>
      </c>
      <c r="H5" s="99"/>
      <c r="I5" s="99"/>
      <c r="J5" s="99"/>
      <c r="K5" s="99"/>
      <c r="L5" s="100"/>
    </row>
    <row r="6" spans="1:14" s="1" customFormat="1" ht="21" customHeight="1" thickBot="1" x14ac:dyDescent="0.35">
      <c r="A6" s="5"/>
      <c r="B6" s="5"/>
      <c r="C6" s="5"/>
      <c r="D6" s="5"/>
      <c r="E6" s="6"/>
      <c r="F6" s="7"/>
      <c r="G6" s="8"/>
      <c r="H6" s="8"/>
      <c r="I6" s="8"/>
      <c r="J6" s="8"/>
      <c r="K6" s="8"/>
      <c r="L6" s="8"/>
    </row>
    <row r="7" spans="1:14" s="1" customFormat="1" ht="124.5" customHeight="1" thickBot="1" x14ac:dyDescent="0.35">
      <c r="A7" s="88" t="s">
        <v>6</v>
      </c>
      <c r="B7" s="89"/>
      <c r="C7" s="89"/>
      <c r="D7" s="90"/>
      <c r="E7" s="6"/>
      <c r="F7" s="7"/>
      <c r="G7" s="8"/>
      <c r="H7" s="8"/>
      <c r="I7" s="8"/>
      <c r="J7" s="8"/>
      <c r="K7" s="8"/>
      <c r="L7" s="8"/>
    </row>
    <row r="8" spans="1:14" ht="36.75" customHeight="1" thickBot="1" x14ac:dyDescent="0.3">
      <c r="A8" s="9"/>
      <c r="B8" s="10"/>
      <c r="C8" s="10"/>
      <c r="D8" s="91"/>
      <c r="E8" s="91"/>
      <c r="F8" s="91"/>
      <c r="G8" s="91"/>
      <c r="H8" s="11"/>
    </row>
    <row r="9" spans="1:14" ht="47.25" customHeight="1" thickBot="1" x14ac:dyDescent="0.3">
      <c r="A9" s="13" t="s">
        <v>7</v>
      </c>
      <c r="B9" s="14" t="s">
        <v>8</v>
      </c>
      <c r="C9" s="15" t="s">
        <v>9</v>
      </c>
      <c r="D9" s="15" t="s">
        <v>10</v>
      </c>
      <c r="E9" s="15" t="s">
        <v>11</v>
      </c>
      <c r="F9" s="15" t="s">
        <v>12</v>
      </c>
      <c r="G9" s="15" t="s">
        <v>13</v>
      </c>
      <c r="H9" s="16" t="s">
        <v>14</v>
      </c>
      <c r="I9" s="17">
        <v>4</v>
      </c>
      <c r="J9" s="17" t="s">
        <v>15</v>
      </c>
      <c r="K9" s="17" t="s">
        <v>16</v>
      </c>
      <c r="L9" s="18" t="s">
        <v>17</v>
      </c>
    </row>
    <row r="10" spans="1:14" ht="336.75" thickBot="1" x14ac:dyDescent="0.3">
      <c r="A10" s="92" t="s">
        <v>18</v>
      </c>
      <c r="B10" s="19">
        <v>7.4074074074074074</v>
      </c>
      <c r="C10" s="20" t="s">
        <v>123</v>
      </c>
      <c r="D10" s="20" t="s">
        <v>122</v>
      </c>
      <c r="E10" s="20" t="s">
        <v>19</v>
      </c>
      <c r="F10" s="20" t="s">
        <v>20</v>
      </c>
      <c r="G10" s="20" t="s">
        <v>21</v>
      </c>
      <c r="H10" s="20" t="s">
        <v>136</v>
      </c>
      <c r="I10" s="60">
        <v>4</v>
      </c>
      <c r="J10" s="21">
        <f>I10*B10/40</f>
        <v>0.7407407407407407</v>
      </c>
      <c r="K10" s="78">
        <f>SUM(J10:J12)</f>
        <v>2.2222222222222223</v>
      </c>
      <c r="L10" s="68"/>
    </row>
    <row r="11" spans="1:14" ht="144.75" thickBot="1" x14ac:dyDescent="0.3">
      <c r="A11" s="93"/>
      <c r="B11" s="19">
        <v>7.4074074074074074</v>
      </c>
      <c r="C11" s="22" t="s">
        <v>125</v>
      </c>
      <c r="D11" s="22" t="s">
        <v>124</v>
      </c>
      <c r="E11" s="22" t="s">
        <v>22</v>
      </c>
      <c r="F11" s="22" t="s">
        <v>23</v>
      </c>
      <c r="G11" s="22" t="s">
        <v>24</v>
      </c>
      <c r="H11" s="22" t="s">
        <v>129</v>
      </c>
      <c r="I11" s="61">
        <v>4</v>
      </c>
      <c r="J11" s="23">
        <f t="shared" ref="J11:J28" si="0">I11*B11/40</f>
        <v>0.7407407407407407</v>
      </c>
      <c r="K11" s="81"/>
      <c r="L11" s="69"/>
    </row>
    <row r="12" spans="1:14" ht="84.75" thickBot="1" x14ac:dyDescent="0.3">
      <c r="A12" s="94"/>
      <c r="B12" s="19">
        <v>7.4074074074074074</v>
      </c>
      <c r="C12" s="24" t="s">
        <v>126</v>
      </c>
      <c r="D12" s="24" t="s">
        <v>25</v>
      </c>
      <c r="E12" s="24" t="s">
        <v>26</v>
      </c>
      <c r="F12" s="24" t="s">
        <v>27</v>
      </c>
      <c r="G12" s="24" t="s">
        <v>28</v>
      </c>
      <c r="H12" s="24" t="s">
        <v>130</v>
      </c>
      <c r="I12" s="62">
        <v>4</v>
      </c>
      <c r="J12" s="25">
        <f t="shared" si="0"/>
        <v>0.7407407407407407</v>
      </c>
      <c r="K12" s="79"/>
      <c r="L12" s="70"/>
    </row>
    <row r="13" spans="1:14" ht="324.75" thickBot="1" x14ac:dyDescent="0.3">
      <c r="A13" s="26" t="s">
        <v>29</v>
      </c>
      <c r="B13" s="27">
        <v>10.101010101010102</v>
      </c>
      <c r="C13" s="28" t="s">
        <v>30</v>
      </c>
      <c r="D13" s="28" t="s">
        <v>31</v>
      </c>
      <c r="E13" s="28" t="s">
        <v>32</v>
      </c>
      <c r="F13" s="28" t="s">
        <v>33</v>
      </c>
      <c r="G13" s="28" t="s">
        <v>34</v>
      </c>
      <c r="H13" s="28" t="s">
        <v>135</v>
      </c>
      <c r="I13" s="63">
        <v>4</v>
      </c>
      <c r="J13" s="29">
        <f t="shared" si="0"/>
        <v>1.0101010101010102</v>
      </c>
      <c r="K13" s="30">
        <f>SUM(J13:J13)</f>
        <v>1.0101010101010102</v>
      </c>
      <c r="L13" s="71"/>
    </row>
    <row r="14" spans="1:14" ht="72.75" thickBot="1" x14ac:dyDescent="0.3">
      <c r="A14" s="13" t="s">
        <v>35</v>
      </c>
      <c r="B14" s="31">
        <v>5.3872053872053876</v>
      </c>
      <c r="C14" s="32" t="s">
        <v>36</v>
      </c>
      <c r="D14" s="32" t="s">
        <v>37</v>
      </c>
      <c r="E14" s="32" t="s">
        <v>38</v>
      </c>
      <c r="F14" s="32" t="s">
        <v>39</v>
      </c>
      <c r="G14" s="33" t="s">
        <v>40</v>
      </c>
      <c r="H14" s="33"/>
      <c r="I14" s="64">
        <v>4</v>
      </c>
      <c r="J14" s="34">
        <f t="shared" si="0"/>
        <v>0.53872053872053871</v>
      </c>
      <c r="K14" s="35">
        <f>J14</f>
        <v>0.53872053872053871</v>
      </c>
      <c r="L14" s="72"/>
    </row>
    <row r="15" spans="1:14" ht="144" x14ac:dyDescent="0.25">
      <c r="A15" s="80" t="s">
        <v>41</v>
      </c>
      <c r="B15" s="36">
        <v>3.3670033670033699</v>
      </c>
      <c r="C15" s="37" t="s">
        <v>42</v>
      </c>
      <c r="D15" s="37" t="s">
        <v>43</v>
      </c>
      <c r="E15" s="37" t="s">
        <v>44</v>
      </c>
      <c r="F15" s="37" t="s">
        <v>45</v>
      </c>
      <c r="G15" s="37" t="s">
        <v>46</v>
      </c>
      <c r="H15" s="37" t="s">
        <v>131</v>
      </c>
      <c r="I15" s="65">
        <v>4</v>
      </c>
      <c r="J15" s="38">
        <f t="shared" si="0"/>
        <v>0.336700336700337</v>
      </c>
      <c r="K15" s="81">
        <f>SUM(J15:J16)</f>
        <v>0.673400673400674</v>
      </c>
      <c r="L15" s="73"/>
    </row>
    <row r="16" spans="1:14" ht="180.75" thickBot="1" x14ac:dyDescent="0.3">
      <c r="A16" s="77"/>
      <c r="B16" s="36">
        <v>3.3670033670033699</v>
      </c>
      <c r="C16" s="39" t="s">
        <v>47</v>
      </c>
      <c r="D16" s="39" t="s">
        <v>48</v>
      </c>
      <c r="E16" s="39" t="s">
        <v>49</v>
      </c>
      <c r="F16" s="39" t="s">
        <v>50</v>
      </c>
      <c r="G16" s="39" t="s">
        <v>51</v>
      </c>
      <c r="H16" s="39" t="s">
        <v>52</v>
      </c>
      <c r="I16" s="62">
        <v>4</v>
      </c>
      <c r="J16" s="25">
        <f t="shared" si="0"/>
        <v>0.336700336700337</v>
      </c>
      <c r="K16" s="79"/>
      <c r="L16" s="70"/>
    </row>
    <row r="17" spans="1:12" ht="84.75" thickBot="1" x14ac:dyDescent="0.3">
      <c r="A17" s="76" t="s">
        <v>53</v>
      </c>
      <c r="B17" s="19">
        <v>5.5555555555555554</v>
      </c>
      <c r="C17" s="20" t="s">
        <v>54</v>
      </c>
      <c r="D17" s="20" t="s">
        <v>55</v>
      </c>
      <c r="E17" s="20" t="s">
        <v>56</v>
      </c>
      <c r="F17" s="20" t="s">
        <v>57</v>
      </c>
      <c r="G17" s="20" t="s">
        <v>58</v>
      </c>
      <c r="H17" s="20" t="s">
        <v>59</v>
      </c>
      <c r="I17" s="60">
        <v>4</v>
      </c>
      <c r="J17" s="21">
        <f t="shared" si="0"/>
        <v>0.55555555555555558</v>
      </c>
      <c r="K17" s="78">
        <f>SUM(J17:J18)</f>
        <v>1.1111111111111112</v>
      </c>
      <c r="L17" s="68"/>
    </row>
    <row r="18" spans="1:12" ht="132.75" thickBot="1" x14ac:dyDescent="0.3">
      <c r="A18" s="77"/>
      <c r="B18" s="19">
        <v>5.5555555555555554</v>
      </c>
      <c r="C18" s="24" t="s">
        <v>60</v>
      </c>
      <c r="D18" s="24" t="s">
        <v>61</v>
      </c>
      <c r="E18" s="24" t="s">
        <v>62</v>
      </c>
      <c r="F18" s="24" t="s">
        <v>63</v>
      </c>
      <c r="G18" s="24" t="s">
        <v>64</v>
      </c>
      <c r="H18" s="24"/>
      <c r="I18" s="62">
        <v>4</v>
      </c>
      <c r="J18" s="25">
        <f t="shared" si="0"/>
        <v>0.55555555555555558</v>
      </c>
      <c r="K18" s="79"/>
      <c r="L18" s="70"/>
    </row>
    <row r="19" spans="1:12" ht="120" x14ac:dyDescent="0.25">
      <c r="A19" s="76" t="s">
        <v>65</v>
      </c>
      <c r="B19" s="19">
        <v>3.7037037037037037</v>
      </c>
      <c r="C19" s="20" t="s">
        <v>66</v>
      </c>
      <c r="D19" s="20" t="s">
        <v>67</v>
      </c>
      <c r="E19" s="20" t="s">
        <v>68</v>
      </c>
      <c r="F19" s="20" t="s">
        <v>69</v>
      </c>
      <c r="G19" s="40" t="s">
        <v>70</v>
      </c>
      <c r="H19" s="20" t="s">
        <v>71</v>
      </c>
      <c r="I19" s="60">
        <v>4</v>
      </c>
      <c r="J19" s="21">
        <f t="shared" si="0"/>
        <v>0.37037037037037035</v>
      </c>
      <c r="K19" s="78">
        <f>SUM(J19:J21)</f>
        <v>1.1111111111111112</v>
      </c>
      <c r="L19" s="68"/>
    </row>
    <row r="20" spans="1:12" ht="60.75" thickBot="1" x14ac:dyDescent="0.3">
      <c r="A20" s="80"/>
      <c r="B20" s="41">
        <v>3.7037037037037037</v>
      </c>
      <c r="C20" s="22" t="s">
        <v>72</v>
      </c>
      <c r="D20" s="22" t="s">
        <v>73</v>
      </c>
      <c r="E20" s="22" t="s">
        <v>74</v>
      </c>
      <c r="F20" s="22" t="s">
        <v>75</v>
      </c>
      <c r="G20" s="22" t="s">
        <v>76</v>
      </c>
      <c r="H20" s="22"/>
      <c r="I20" s="61">
        <v>4</v>
      </c>
      <c r="J20" s="23">
        <f t="shared" si="0"/>
        <v>0.37037037037037035</v>
      </c>
      <c r="K20" s="81"/>
      <c r="L20" s="69"/>
    </row>
    <row r="21" spans="1:12" ht="120.75" thickBot="1" x14ac:dyDescent="0.3">
      <c r="A21" s="80"/>
      <c r="B21" s="19">
        <v>3.7037037037037037</v>
      </c>
      <c r="C21" s="42" t="s">
        <v>77</v>
      </c>
      <c r="D21" s="42" t="s">
        <v>78</v>
      </c>
      <c r="E21" s="42" t="s">
        <v>79</v>
      </c>
      <c r="F21" s="42" t="s">
        <v>80</v>
      </c>
      <c r="G21" s="42" t="s">
        <v>81</v>
      </c>
      <c r="H21" s="42" t="s">
        <v>132</v>
      </c>
      <c r="I21" s="66">
        <v>4</v>
      </c>
      <c r="J21" s="43">
        <f t="shared" si="0"/>
        <v>0.37037037037037035</v>
      </c>
      <c r="K21" s="81"/>
      <c r="L21" s="74"/>
    </row>
    <row r="22" spans="1:12" ht="144" x14ac:dyDescent="0.25">
      <c r="A22" s="82" t="s">
        <v>82</v>
      </c>
      <c r="B22" s="44">
        <v>4.4444444444444446</v>
      </c>
      <c r="C22" s="20" t="s">
        <v>83</v>
      </c>
      <c r="D22" s="20" t="s">
        <v>84</v>
      </c>
      <c r="E22" s="20" t="s">
        <v>85</v>
      </c>
      <c r="F22" s="20" t="s">
        <v>86</v>
      </c>
      <c r="G22" s="20" t="s">
        <v>87</v>
      </c>
      <c r="H22" s="20" t="s">
        <v>133</v>
      </c>
      <c r="I22" s="60">
        <v>4</v>
      </c>
      <c r="J22" s="21">
        <f t="shared" si="0"/>
        <v>0.44444444444444448</v>
      </c>
      <c r="K22" s="85">
        <f>SUM(J22:J26)</f>
        <v>2.222222222222221</v>
      </c>
      <c r="L22" s="68"/>
    </row>
    <row r="23" spans="1:12" ht="96" x14ac:dyDescent="0.25">
      <c r="A23" s="83"/>
      <c r="B23" s="44">
        <v>4.4444444444444446</v>
      </c>
      <c r="C23" s="22" t="s">
        <v>88</v>
      </c>
      <c r="D23" s="22" t="s">
        <v>89</v>
      </c>
      <c r="E23" s="22" t="s">
        <v>90</v>
      </c>
      <c r="F23" s="22" t="s">
        <v>91</v>
      </c>
      <c r="G23" s="22" t="s">
        <v>92</v>
      </c>
      <c r="H23" s="22"/>
      <c r="I23" s="61">
        <v>4</v>
      </c>
      <c r="J23" s="23">
        <f t="shared" si="0"/>
        <v>0.44444444444444448</v>
      </c>
      <c r="K23" s="86"/>
      <c r="L23" s="69"/>
    </row>
    <row r="24" spans="1:12" ht="156" x14ac:dyDescent="0.25">
      <c r="A24" s="83"/>
      <c r="B24" s="44">
        <v>4.4444444444444402</v>
      </c>
      <c r="C24" s="22" t="s">
        <v>93</v>
      </c>
      <c r="D24" s="22" t="s">
        <v>94</v>
      </c>
      <c r="E24" s="22" t="s">
        <v>95</v>
      </c>
      <c r="F24" s="22" t="s">
        <v>96</v>
      </c>
      <c r="G24" s="22" t="s">
        <v>97</v>
      </c>
      <c r="H24" s="22" t="s">
        <v>98</v>
      </c>
      <c r="I24" s="61">
        <v>4</v>
      </c>
      <c r="J24" s="23">
        <f t="shared" si="0"/>
        <v>0.44444444444444403</v>
      </c>
      <c r="K24" s="86"/>
      <c r="L24" s="69"/>
    </row>
    <row r="25" spans="1:12" ht="132.75" thickBot="1" x14ac:dyDescent="0.3">
      <c r="A25" s="83"/>
      <c r="B25" s="44">
        <v>4.4444444444444402</v>
      </c>
      <c r="C25" s="45" t="s">
        <v>99</v>
      </c>
      <c r="D25" s="45" t="s">
        <v>100</v>
      </c>
      <c r="E25" s="45" t="s">
        <v>101</v>
      </c>
      <c r="F25" s="45" t="s">
        <v>102</v>
      </c>
      <c r="G25" s="45" t="s">
        <v>103</v>
      </c>
      <c r="H25" s="45" t="s">
        <v>104</v>
      </c>
      <c r="I25" s="61">
        <v>4</v>
      </c>
      <c r="J25" s="23">
        <f t="shared" si="0"/>
        <v>0.44444444444444403</v>
      </c>
      <c r="K25" s="86"/>
      <c r="L25" s="69"/>
    </row>
    <row r="26" spans="1:12" ht="84.75" thickBot="1" x14ac:dyDescent="0.3">
      <c r="A26" s="84"/>
      <c r="B26" s="19">
        <v>4.4444444444444402</v>
      </c>
      <c r="C26" s="46" t="s">
        <v>105</v>
      </c>
      <c r="D26" s="46" t="s">
        <v>106</v>
      </c>
      <c r="E26" s="46" t="s">
        <v>107</v>
      </c>
      <c r="F26" s="46" t="s">
        <v>108</v>
      </c>
      <c r="G26" s="46" t="s">
        <v>109</v>
      </c>
      <c r="H26" s="46" t="s">
        <v>110</v>
      </c>
      <c r="I26" s="62">
        <v>4</v>
      </c>
      <c r="J26" s="25">
        <f t="shared" si="0"/>
        <v>0.44444444444444403</v>
      </c>
      <c r="K26" s="87"/>
      <c r="L26" s="70"/>
    </row>
    <row r="27" spans="1:12" ht="60.75" thickBot="1" x14ac:dyDescent="0.3">
      <c r="A27" s="47" t="s">
        <v>111</v>
      </c>
      <c r="B27" s="48">
        <v>2.2222222222222201</v>
      </c>
      <c r="C27" s="49" t="s">
        <v>112</v>
      </c>
      <c r="D27" s="49" t="s">
        <v>113</v>
      </c>
      <c r="E27" s="49" t="s">
        <v>114</v>
      </c>
      <c r="F27" s="49" t="s">
        <v>115</v>
      </c>
      <c r="G27" s="49" t="s">
        <v>116</v>
      </c>
      <c r="H27" s="49"/>
      <c r="I27" s="67">
        <v>4</v>
      </c>
      <c r="J27" s="50">
        <f t="shared" si="0"/>
        <v>0.22222222222222202</v>
      </c>
      <c r="K27" s="51">
        <f>SUM(J27:J27)</f>
        <v>0.22222222222222202</v>
      </c>
      <c r="L27" s="75"/>
    </row>
    <row r="28" spans="1:12" ht="72.75" thickBot="1" x14ac:dyDescent="0.3">
      <c r="A28" s="52" t="s">
        <v>117</v>
      </c>
      <c r="B28" s="31">
        <v>8.8888888888888893</v>
      </c>
      <c r="C28" s="33" t="s">
        <v>128</v>
      </c>
      <c r="D28" s="33" t="s">
        <v>127</v>
      </c>
      <c r="E28" s="33" t="s">
        <v>118</v>
      </c>
      <c r="F28" s="33" t="s">
        <v>119</v>
      </c>
      <c r="G28" s="33" t="s">
        <v>120</v>
      </c>
      <c r="H28" s="33"/>
      <c r="I28" s="64">
        <v>4</v>
      </c>
      <c r="J28" s="34">
        <f t="shared" si="0"/>
        <v>0.88888888888888895</v>
      </c>
      <c r="K28" s="35">
        <f>SUM(J28)</f>
        <v>0.88888888888888895</v>
      </c>
      <c r="L28" s="72"/>
    </row>
    <row r="29" spans="1:12" x14ac:dyDescent="0.25">
      <c r="A29" s="9"/>
      <c r="B29" s="53">
        <f>SUM(B10:B28)</f>
        <v>100</v>
      </c>
      <c r="C29" s="9"/>
      <c r="D29" s="9"/>
      <c r="E29" s="9"/>
      <c r="F29" s="9"/>
      <c r="G29" s="54"/>
      <c r="H29" s="54"/>
      <c r="I29" s="54"/>
      <c r="J29" s="54"/>
      <c r="K29" s="55">
        <f>SUM(K9:K28)</f>
        <v>10</v>
      </c>
      <c r="L29" s="54"/>
    </row>
    <row r="30" spans="1:12" x14ac:dyDescent="0.25">
      <c r="C30" s="56"/>
    </row>
    <row r="31" spans="1:12" x14ac:dyDescent="0.25">
      <c r="D31" s="57" t="s">
        <v>121</v>
      </c>
    </row>
    <row r="36" spans="4:4" x14ac:dyDescent="0.25">
      <c r="D36" s="12" t="s">
        <v>134</v>
      </c>
    </row>
  </sheetData>
  <sheetProtection selectLockedCells="1"/>
  <mergeCells count="19">
    <mergeCell ref="A5:D5"/>
    <mergeCell ref="G5:L5"/>
    <mergeCell ref="A1:L1"/>
    <mergeCell ref="A2:L2"/>
    <mergeCell ref="A3:L3"/>
    <mergeCell ref="A4:D4"/>
    <mergeCell ref="G4:L4"/>
    <mergeCell ref="A7:D7"/>
    <mergeCell ref="D8:G8"/>
    <mergeCell ref="A10:A12"/>
    <mergeCell ref="K10:K12"/>
    <mergeCell ref="A15:A16"/>
    <mergeCell ref="K15:K16"/>
    <mergeCell ref="A17:A18"/>
    <mergeCell ref="K17:K18"/>
    <mergeCell ref="A19:A21"/>
    <mergeCell ref="K19:K21"/>
    <mergeCell ref="A22:A26"/>
    <mergeCell ref="K22:K26"/>
  </mergeCells>
  <pageMargins left="0.70866141732283472" right="0.70866141732283472" top="0.74803149606299213" bottom="0.74803149606299213" header="0.31496062992125984" footer="0.31496062992125984"/>
  <pageSetup paperSize="9" scale="39"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Rubrica TIP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Isch</dc:creator>
  <cp:lastModifiedBy>Isabela Ortiz Andrade</cp:lastModifiedBy>
  <cp:lastPrinted>2017-11-10T14:41:40Z</cp:lastPrinted>
  <dcterms:created xsi:type="dcterms:W3CDTF">2017-10-02T14:09:40Z</dcterms:created>
  <dcterms:modified xsi:type="dcterms:W3CDTF">2019-03-15T14:26:07Z</dcterms:modified>
</cp:coreProperties>
</file>